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<sst xmlns="http://schemas.openxmlformats.org/spreadsheetml/2006/main" count="735" uniqueCount="97">
  <si>
    <r>
      <rPr>
        <b/>
        <sz val="22"/>
        <color theme="1"/>
        <rFont val="宋体"/>
        <charset val="134"/>
        <scheme val="minor"/>
      </rPr>
      <t>西秀区“新市民安居工程”</t>
    </r>
    <r>
      <rPr>
        <b/>
        <sz val="22"/>
        <color rgb="FFFF0000"/>
        <rFont val="宋体"/>
        <charset val="134"/>
        <scheme val="minor"/>
      </rPr>
      <t>安顺万家置业有限公司</t>
    </r>
    <r>
      <rPr>
        <b/>
        <sz val="22"/>
        <color theme="1"/>
        <rFont val="宋体"/>
        <charset val="134"/>
        <scheme val="minor"/>
      </rPr>
      <t>商品房团购一房一价明细表</t>
    </r>
  </si>
  <si>
    <t>序号</t>
  </si>
  <si>
    <t>所属区域</t>
  </si>
  <si>
    <t>项目名称</t>
  </si>
  <si>
    <t>项目地址</t>
  </si>
  <si>
    <t>现房</t>
  </si>
  <si>
    <t>期房</t>
  </si>
  <si>
    <t>团购房源类型</t>
  </si>
  <si>
    <t>预售证号</t>
  </si>
  <si>
    <t>楼栋号</t>
  </si>
  <si>
    <t>房号</t>
  </si>
  <si>
    <t>建筑面积</t>
  </si>
  <si>
    <t>现阶段销售价</t>
  </si>
  <si>
    <t>本次活动折后价</t>
  </si>
  <si>
    <t>总价</t>
  </si>
  <si>
    <t>项目营销负责人、电话</t>
  </si>
  <si>
    <t>备注</t>
  </si>
  <si>
    <t>底层</t>
  </si>
  <si>
    <t>高层</t>
  </si>
  <si>
    <t>洋房</t>
  </si>
  <si>
    <t>西秀区</t>
  </si>
  <si>
    <t>安顺万家商业广场二期万家领秀城</t>
  </si>
  <si>
    <t>黄果树大街248号（西秀区政府斜对面）</t>
  </si>
  <si>
    <t>D栋</t>
  </si>
  <si>
    <t>董芯 18685370777</t>
  </si>
  <si>
    <r>
      <rPr>
        <sz val="11"/>
        <color rgb="FFFF0000"/>
        <rFont val="宋体"/>
        <charset val="134"/>
        <scheme val="minor"/>
      </rPr>
      <t>送2年物业费</t>
    </r>
    <r>
      <rPr>
        <b/>
        <sz val="11"/>
        <color rgb="FFFF0000"/>
        <rFont val="宋体"/>
        <charset val="134"/>
        <scheme val="minor"/>
      </rPr>
      <t>或</t>
    </r>
    <r>
      <rPr>
        <sz val="11"/>
        <color rgb="FFFF0000"/>
        <rFont val="宋体"/>
        <charset val="134"/>
        <scheme val="minor"/>
      </rPr>
      <t>家电三大件（冰箱、洗衣机、电视机）</t>
    </r>
  </si>
  <si>
    <t>D-1-24-2</t>
  </si>
  <si>
    <t>D-1-31-2</t>
  </si>
  <si>
    <t>D-1-2跃3-4</t>
  </si>
  <si>
    <t>复式楼 同礼品赠送</t>
  </si>
  <si>
    <t>D-1-32跃33-4</t>
  </si>
  <si>
    <t>D-1-32跃33-3</t>
  </si>
  <si>
    <t>B栋</t>
  </si>
  <si>
    <t>B-1-6-1</t>
  </si>
  <si>
    <t>B-1-7-1</t>
  </si>
  <si>
    <t>B-1-9-1</t>
  </si>
  <si>
    <t>B-1-14-1</t>
  </si>
  <si>
    <t>B-1-24-1</t>
  </si>
  <si>
    <t>B-1-27-1</t>
  </si>
  <si>
    <t>B-1-28-1</t>
  </si>
  <si>
    <t>B-1-30-1</t>
  </si>
  <si>
    <t>B-1-31-1</t>
  </si>
  <si>
    <t>B-1-32-1</t>
  </si>
  <si>
    <t>B-1-14-2</t>
  </si>
  <si>
    <t>B-1-30-2</t>
  </si>
  <si>
    <t>B-1-6-2</t>
  </si>
  <si>
    <t>B-1-16-2</t>
  </si>
  <si>
    <t>B-1-25-2</t>
  </si>
  <si>
    <t>B-1-26-2</t>
  </si>
  <si>
    <t>B-1-17-2</t>
  </si>
  <si>
    <t>B-1-23-2</t>
  </si>
  <si>
    <t>B-1-24-2</t>
  </si>
  <si>
    <t>B-1-29-2</t>
  </si>
  <si>
    <t>B-1-32-2</t>
  </si>
  <si>
    <t>B-1-5-3</t>
  </si>
  <si>
    <t>B-1-6-3</t>
  </si>
  <si>
    <t>B-1-8-3</t>
  </si>
  <si>
    <t>B-1-11-3</t>
  </si>
  <si>
    <t>B-1-13-3</t>
  </si>
  <si>
    <t>B-1-17-3</t>
  </si>
  <si>
    <t>B-1-24-3</t>
  </si>
  <si>
    <t>B-1-26-3</t>
  </si>
  <si>
    <t>B-1-29-3</t>
  </si>
  <si>
    <t>B-1-30-3</t>
  </si>
  <si>
    <t>B-1-32-3</t>
  </si>
  <si>
    <t>B-1-33-3</t>
  </si>
  <si>
    <t>B-1-4-4</t>
  </si>
  <si>
    <t>B-1-8-4</t>
  </si>
  <si>
    <t>B-1-14-4</t>
  </si>
  <si>
    <t>B-1-18-4</t>
  </si>
  <si>
    <t>B-1-24-4</t>
  </si>
  <si>
    <t>B-1-26-4</t>
  </si>
  <si>
    <t>B-1-28-4</t>
  </si>
  <si>
    <t>B-1-31-4</t>
  </si>
  <si>
    <t>B-1-32-4</t>
  </si>
  <si>
    <t>C栋</t>
  </si>
  <si>
    <t>C-2-4-1</t>
  </si>
  <si>
    <t>C-2-5-1</t>
  </si>
  <si>
    <t>C-2-14-1</t>
  </si>
  <si>
    <t>C-2-18-1</t>
  </si>
  <si>
    <t>C-2-19-1</t>
  </si>
  <si>
    <t>C-2-20-1</t>
  </si>
  <si>
    <t>C-2-21-1</t>
  </si>
  <si>
    <t>C-2-24-1</t>
  </si>
  <si>
    <t>C-2-26-1</t>
  </si>
  <si>
    <t>C-2-28-1</t>
  </si>
  <si>
    <t>C-2-4跃5-4</t>
  </si>
  <si>
    <t>C-2-18跃19-4</t>
  </si>
  <si>
    <t>C-2-30跃31-4</t>
  </si>
  <si>
    <t>C-2-32跃33-4</t>
  </si>
  <si>
    <t>C-2-6跃7-3</t>
  </si>
  <si>
    <t>C-2-24跃25-3</t>
  </si>
  <si>
    <t>C-2-30跃31-3</t>
  </si>
  <si>
    <t>C-2-32跃33-3</t>
  </si>
  <si>
    <t>D-1-33-1</t>
  </si>
  <si>
    <r>
      <rPr>
        <b/>
        <sz val="11"/>
        <color theme="4" tint="-0.25"/>
        <rFont val="宋体"/>
        <charset val="134"/>
        <scheme val="minor"/>
      </rPr>
      <t>顶楼</t>
    </r>
    <r>
      <rPr>
        <sz val="11"/>
        <color theme="4" tint="-0.25"/>
        <rFont val="宋体"/>
        <charset val="134"/>
        <scheme val="minor"/>
      </rPr>
      <t xml:space="preserve"> 同礼品赠送</t>
    </r>
  </si>
  <si>
    <t>B-1-33-1</t>
  </si>
</sst>
</file>

<file path=xl/styles.xml><?xml version="1.0" encoding="utf-8"?>
<styleSheet xmlns="http://schemas.openxmlformats.org/spreadsheetml/2006/main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4" tint="-0.25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color theme="4" tint="-0.25"/>
      <name val="宋体"/>
      <charset val="134"/>
    </font>
    <font>
      <b/>
      <sz val="11"/>
      <color theme="4" tint="-0.2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7" fontId="5" fillId="0" borderId="5" xfId="0" applyNumberFormat="1" applyFon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7" fontId="2" fillId="0" borderId="5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7" fontId="2" fillId="0" borderId="1" xfId="0" applyNumberFormat="1" applyFont="1" applyBorder="1">
      <alignment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5"/>
  <sheetViews>
    <sheetView tabSelected="1" workbookViewId="0">
      <selection activeCell="W9" sqref="W9"/>
    </sheetView>
  </sheetViews>
  <sheetFormatPr defaultColWidth="9" defaultRowHeight="13.5"/>
  <cols>
    <col min="1" max="1" width="4.375" style="3" customWidth="1"/>
    <col min="2" max="2" width="6.375" customWidth="1"/>
    <col min="3" max="3" width="18.25" style="4" customWidth="1"/>
    <col min="4" max="4" width="19.625" style="4" customWidth="1"/>
    <col min="5" max="5" width="5.625" customWidth="1"/>
    <col min="6" max="6" width="3.125" hidden="1" customWidth="1"/>
    <col min="7" max="7" width="2.875" hidden="1" customWidth="1"/>
    <col min="8" max="8" width="6.5" customWidth="1"/>
    <col min="9" max="9" width="4" hidden="1" customWidth="1"/>
    <col min="10" max="10" width="8.75" customWidth="1"/>
    <col min="11" max="11" width="6.875" style="5" customWidth="1"/>
    <col min="12" max="12" width="12.75" style="5" customWidth="1"/>
    <col min="13" max="13" width="10.625" style="5" customWidth="1"/>
    <col min="14" max="14" width="5.125" customWidth="1"/>
    <col min="15" max="15" width="7.125" customWidth="1"/>
    <col min="16" max="16" width="13" customWidth="1"/>
    <col min="17" max="17" width="16.375" customWidth="1"/>
    <col min="18" max="18" width="15.625" customWidth="1"/>
    <col min="21" max="21" width="15.875" customWidth="1"/>
  </cols>
  <sheetData>
    <row r="1" ht="32" customHeight="1" spans="1:18">
      <c r="A1" s="6" t="s">
        <v>0</v>
      </c>
      <c r="B1" s="5"/>
      <c r="C1" s="7"/>
      <c r="D1" s="7"/>
      <c r="E1" s="5"/>
      <c r="F1" s="5"/>
      <c r="G1" s="5"/>
      <c r="H1" s="5"/>
      <c r="I1" s="5"/>
      <c r="J1" s="5"/>
      <c r="N1" s="5"/>
      <c r="O1" s="5"/>
      <c r="P1" s="5"/>
      <c r="Q1" s="5"/>
      <c r="R1" s="5"/>
    </row>
    <row r="2" ht="21" customHeight="1" spans="1:2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/>
      <c r="I2" s="16"/>
      <c r="J2" s="8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  <c r="R2" s="12" t="s">
        <v>16</v>
      </c>
      <c r="S2" s="12"/>
      <c r="T2" s="12"/>
      <c r="U2" s="12"/>
    </row>
    <row r="3" ht="26" customHeight="1" spans="1:21">
      <c r="A3" s="11"/>
      <c r="B3" s="11"/>
      <c r="C3" s="11"/>
      <c r="D3" s="11"/>
      <c r="E3" s="11"/>
      <c r="F3" s="11"/>
      <c r="G3" s="12" t="s">
        <v>17</v>
      </c>
      <c r="H3" s="12" t="s">
        <v>18</v>
      </c>
      <c r="I3" s="12" t="s">
        <v>19</v>
      </c>
      <c r="J3" s="11"/>
      <c r="K3" s="11"/>
      <c r="L3" s="11"/>
      <c r="M3" s="11"/>
      <c r="N3" s="11"/>
      <c r="O3" s="11"/>
      <c r="P3" s="11"/>
      <c r="Q3" s="11"/>
      <c r="R3" s="12"/>
      <c r="S3" s="12"/>
      <c r="T3" s="12"/>
      <c r="U3" s="12"/>
    </row>
    <row r="4" s="1" customFormat="1" ht="27" customHeight="1" spans="1:21">
      <c r="A4" s="13">
        <v>1</v>
      </c>
      <c r="B4" s="14" t="s">
        <v>20</v>
      </c>
      <c r="C4" s="15" t="s">
        <v>21</v>
      </c>
      <c r="D4" s="15" t="s">
        <v>22</v>
      </c>
      <c r="E4" s="14" t="s">
        <v>5</v>
      </c>
      <c r="F4" s="14"/>
      <c r="G4" s="14"/>
      <c r="H4" s="14" t="s">
        <v>18</v>
      </c>
      <c r="I4" s="14"/>
      <c r="J4" s="14">
        <v>2019052</v>
      </c>
      <c r="K4" s="17" t="s">
        <v>23</v>
      </c>
      <c r="L4" s="18" t="str">
        <f>"D-1-"&amp;ROW(K3)&amp;"-1"</f>
        <v>D-1-3-1</v>
      </c>
      <c r="M4" s="18">
        <v>128</v>
      </c>
      <c r="N4" s="14">
        <v>5510</v>
      </c>
      <c r="O4" s="14">
        <v>5055</v>
      </c>
      <c r="P4" s="19">
        <f t="shared" ref="P4:P36" si="0">PRODUCT(M4,O4)</f>
        <v>647040</v>
      </c>
      <c r="Q4" s="14" t="s">
        <v>24</v>
      </c>
      <c r="R4" s="20" t="s">
        <v>25</v>
      </c>
      <c r="S4" s="20"/>
      <c r="T4" s="20"/>
      <c r="U4" s="20"/>
    </row>
    <row r="5" s="1" customFormat="1" ht="27" customHeight="1" spans="1:21">
      <c r="A5" s="13">
        <v>2</v>
      </c>
      <c r="B5" s="14" t="s">
        <v>20</v>
      </c>
      <c r="C5" s="15" t="s">
        <v>21</v>
      </c>
      <c r="D5" s="15" t="s">
        <v>22</v>
      </c>
      <c r="E5" s="14" t="s">
        <v>5</v>
      </c>
      <c r="F5" s="14"/>
      <c r="G5" s="14"/>
      <c r="H5" s="14" t="s">
        <v>18</v>
      </c>
      <c r="I5" s="14"/>
      <c r="J5" s="14">
        <v>2019052</v>
      </c>
      <c r="K5" s="17" t="s">
        <v>23</v>
      </c>
      <c r="L5" s="18" t="str">
        <f>"D-1-"&amp;ROW(K4)&amp;"-1"</f>
        <v>D-1-4-1</v>
      </c>
      <c r="M5" s="18">
        <v>128</v>
      </c>
      <c r="N5" s="14">
        <v>5500</v>
      </c>
      <c r="O5" s="14">
        <v>5050</v>
      </c>
      <c r="P5" s="19">
        <f t="shared" si="0"/>
        <v>646400</v>
      </c>
      <c r="Q5" s="14" t="s">
        <v>24</v>
      </c>
      <c r="R5" s="20" t="s">
        <v>25</v>
      </c>
      <c r="S5" s="20"/>
      <c r="T5" s="20"/>
      <c r="U5" s="20"/>
    </row>
    <row r="6" s="1" customFormat="1" ht="27" customHeight="1" spans="1:21">
      <c r="A6" s="13">
        <v>3</v>
      </c>
      <c r="B6" s="14" t="s">
        <v>20</v>
      </c>
      <c r="C6" s="15" t="s">
        <v>21</v>
      </c>
      <c r="D6" s="15" t="s">
        <v>22</v>
      </c>
      <c r="E6" s="14" t="s">
        <v>5</v>
      </c>
      <c r="F6" s="14"/>
      <c r="G6" s="14"/>
      <c r="H6" s="14" t="s">
        <v>18</v>
      </c>
      <c r="I6" s="14"/>
      <c r="J6" s="14">
        <v>2019052</v>
      </c>
      <c r="K6" s="17" t="s">
        <v>23</v>
      </c>
      <c r="L6" s="18" t="str">
        <f>"D-1-"&amp;ROW(K7)&amp;"-1"</f>
        <v>D-1-7-1</v>
      </c>
      <c r="M6" s="18">
        <v>128</v>
      </c>
      <c r="N6" s="14">
        <v>5520</v>
      </c>
      <c r="O6" s="14">
        <v>5065</v>
      </c>
      <c r="P6" s="19">
        <f t="shared" si="0"/>
        <v>648320</v>
      </c>
      <c r="Q6" s="14" t="s">
        <v>24</v>
      </c>
      <c r="R6" s="20" t="s">
        <v>25</v>
      </c>
      <c r="S6" s="20"/>
      <c r="T6" s="20"/>
      <c r="U6" s="20"/>
    </row>
    <row r="7" s="1" customFormat="1" ht="27" customHeight="1" spans="1:21">
      <c r="A7" s="13">
        <v>4</v>
      </c>
      <c r="B7" s="14" t="s">
        <v>20</v>
      </c>
      <c r="C7" s="15" t="s">
        <v>21</v>
      </c>
      <c r="D7" s="15" t="s">
        <v>22</v>
      </c>
      <c r="E7" s="14" t="s">
        <v>5</v>
      </c>
      <c r="F7" s="14"/>
      <c r="G7" s="14"/>
      <c r="H7" s="14" t="s">
        <v>18</v>
      </c>
      <c r="I7" s="14"/>
      <c r="J7" s="14">
        <v>2019052</v>
      </c>
      <c r="K7" s="17" t="s">
        <v>23</v>
      </c>
      <c r="L7" s="18" t="str">
        <f>"D-1-"&amp;ROW(K22)&amp;"-1"</f>
        <v>D-1-22-1</v>
      </c>
      <c r="M7" s="18">
        <v>128</v>
      </c>
      <c r="N7" s="14">
        <v>5490</v>
      </c>
      <c r="O7" s="14">
        <v>5050</v>
      </c>
      <c r="P7" s="19">
        <f t="shared" si="0"/>
        <v>646400</v>
      </c>
      <c r="Q7" s="14" t="s">
        <v>24</v>
      </c>
      <c r="R7" s="20" t="s">
        <v>25</v>
      </c>
      <c r="S7" s="20"/>
      <c r="T7" s="20"/>
      <c r="U7" s="20"/>
    </row>
    <row r="8" s="1" customFormat="1" ht="27" customHeight="1" spans="1:21">
      <c r="A8" s="13">
        <v>5</v>
      </c>
      <c r="B8" s="14" t="s">
        <v>20</v>
      </c>
      <c r="C8" s="15" t="s">
        <v>21</v>
      </c>
      <c r="D8" s="15" t="s">
        <v>22</v>
      </c>
      <c r="E8" s="14" t="s">
        <v>5</v>
      </c>
      <c r="F8" s="14"/>
      <c r="G8" s="14"/>
      <c r="H8" s="14" t="s">
        <v>18</v>
      </c>
      <c r="I8" s="14"/>
      <c r="J8" s="14">
        <v>2019052</v>
      </c>
      <c r="K8" s="17" t="s">
        <v>23</v>
      </c>
      <c r="L8" s="18" t="str">
        <f>"D-1-"&amp;ROW(I4)&amp;"-2"</f>
        <v>D-1-4-2</v>
      </c>
      <c r="M8" s="18">
        <v>129.88</v>
      </c>
      <c r="N8" s="14">
        <v>5500</v>
      </c>
      <c r="O8" s="14">
        <v>5060</v>
      </c>
      <c r="P8" s="19">
        <f t="shared" si="0"/>
        <v>657192.8</v>
      </c>
      <c r="Q8" s="14" t="s">
        <v>24</v>
      </c>
      <c r="R8" s="20" t="s">
        <v>25</v>
      </c>
      <c r="S8" s="20"/>
      <c r="T8" s="20"/>
      <c r="U8" s="20"/>
    </row>
    <row r="9" s="1" customFormat="1" ht="27" customHeight="1" spans="1:21">
      <c r="A9" s="13">
        <v>6</v>
      </c>
      <c r="B9" s="14" t="s">
        <v>20</v>
      </c>
      <c r="C9" s="15" t="s">
        <v>21</v>
      </c>
      <c r="D9" s="15" t="s">
        <v>22</v>
      </c>
      <c r="E9" s="14" t="s">
        <v>5</v>
      </c>
      <c r="F9" s="14"/>
      <c r="G9" s="14"/>
      <c r="H9" s="14" t="s">
        <v>18</v>
      </c>
      <c r="I9" s="14"/>
      <c r="J9" s="14">
        <v>2019052</v>
      </c>
      <c r="K9" s="17" t="s">
        <v>23</v>
      </c>
      <c r="L9" s="18" t="s">
        <v>26</v>
      </c>
      <c r="M9" s="18">
        <v>129.88</v>
      </c>
      <c r="N9" s="14">
        <v>5560</v>
      </c>
      <c r="O9" s="14">
        <v>5070</v>
      </c>
      <c r="P9" s="19">
        <f t="shared" si="0"/>
        <v>658491.6</v>
      </c>
      <c r="Q9" s="14" t="s">
        <v>24</v>
      </c>
      <c r="R9" s="20" t="s">
        <v>25</v>
      </c>
      <c r="S9" s="20"/>
      <c r="T9" s="20"/>
      <c r="U9" s="20"/>
    </row>
    <row r="10" s="1" customFormat="1" ht="27" customHeight="1" spans="1:21">
      <c r="A10" s="13">
        <v>7</v>
      </c>
      <c r="B10" s="14" t="s">
        <v>20</v>
      </c>
      <c r="C10" s="15" t="s">
        <v>21</v>
      </c>
      <c r="D10" s="15" t="s">
        <v>22</v>
      </c>
      <c r="E10" s="14" t="s">
        <v>5</v>
      </c>
      <c r="F10" s="14"/>
      <c r="G10" s="14"/>
      <c r="H10" s="14" t="s">
        <v>18</v>
      </c>
      <c r="I10" s="14"/>
      <c r="J10" s="14">
        <v>2019052</v>
      </c>
      <c r="K10" s="17" t="s">
        <v>23</v>
      </c>
      <c r="L10" s="18" t="s">
        <v>27</v>
      </c>
      <c r="M10" s="18">
        <v>129.88</v>
      </c>
      <c r="N10" s="14">
        <v>5500</v>
      </c>
      <c r="O10" s="14">
        <v>5060</v>
      </c>
      <c r="P10" s="19">
        <f t="shared" si="0"/>
        <v>657192.8</v>
      </c>
      <c r="Q10" s="14" t="s">
        <v>24</v>
      </c>
      <c r="R10" s="20" t="s">
        <v>25</v>
      </c>
      <c r="S10" s="20"/>
      <c r="T10" s="20"/>
      <c r="U10" s="20"/>
    </row>
    <row r="11" s="1" customFormat="1" ht="27" customHeight="1" spans="1:21">
      <c r="A11" s="13">
        <v>8</v>
      </c>
      <c r="B11" s="14" t="s">
        <v>20</v>
      </c>
      <c r="C11" s="15" t="s">
        <v>21</v>
      </c>
      <c r="D11" s="15" t="s">
        <v>22</v>
      </c>
      <c r="E11" s="14" t="s">
        <v>5</v>
      </c>
      <c r="F11" s="14"/>
      <c r="G11" s="14"/>
      <c r="H11" s="14" t="s">
        <v>18</v>
      </c>
      <c r="I11" s="14"/>
      <c r="J11" s="14">
        <v>2019052</v>
      </c>
      <c r="K11" s="17" t="s">
        <v>23</v>
      </c>
      <c r="L11" s="17" t="s">
        <v>28</v>
      </c>
      <c r="M11" s="17">
        <v>121.88</v>
      </c>
      <c r="N11" s="14">
        <v>5600</v>
      </c>
      <c r="O11" s="14">
        <v>5050</v>
      </c>
      <c r="P11" s="19">
        <f t="shared" si="0"/>
        <v>615494</v>
      </c>
      <c r="Q11" s="14" t="s">
        <v>24</v>
      </c>
      <c r="R11" s="20" t="s">
        <v>29</v>
      </c>
      <c r="S11" s="20"/>
      <c r="T11" s="20"/>
      <c r="U11" s="20"/>
    </row>
    <row r="12" s="1" customFormat="1" ht="27" customHeight="1" spans="1:21">
      <c r="A12" s="13">
        <v>9</v>
      </c>
      <c r="B12" s="14" t="s">
        <v>20</v>
      </c>
      <c r="C12" s="15" t="s">
        <v>21</v>
      </c>
      <c r="D12" s="15" t="s">
        <v>22</v>
      </c>
      <c r="E12" s="14" t="s">
        <v>5</v>
      </c>
      <c r="F12" s="14"/>
      <c r="G12" s="14"/>
      <c r="H12" s="14" t="s">
        <v>18</v>
      </c>
      <c r="I12" s="14"/>
      <c r="J12" s="14">
        <v>2019052</v>
      </c>
      <c r="K12" s="17" t="s">
        <v>23</v>
      </c>
      <c r="L12" s="17" t="s">
        <v>30</v>
      </c>
      <c r="M12" s="17">
        <v>121.88</v>
      </c>
      <c r="N12" s="14">
        <v>5550</v>
      </c>
      <c r="O12" s="14">
        <v>5060</v>
      </c>
      <c r="P12" s="19">
        <f t="shared" si="0"/>
        <v>616712.8</v>
      </c>
      <c r="Q12" s="14" t="s">
        <v>24</v>
      </c>
      <c r="R12" s="20" t="s">
        <v>29</v>
      </c>
      <c r="S12" s="20"/>
      <c r="T12" s="20"/>
      <c r="U12" s="20"/>
    </row>
    <row r="13" s="1" customFormat="1" ht="27" customHeight="1" spans="1:21">
      <c r="A13" s="13">
        <v>10</v>
      </c>
      <c r="B13" s="14" t="s">
        <v>20</v>
      </c>
      <c r="C13" s="15" t="s">
        <v>21</v>
      </c>
      <c r="D13" s="15" t="s">
        <v>22</v>
      </c>
      <c r="E13" s="14" t="s">
        <v>5</v>
      </c>
      <c r="F13" s="14"/>
      <c r="G13" s="14"/>
      <c r="H13" s="14" t="s">
        <v>18</v>
      </c>
      <c r="I13" s="14"/>
      <c r="J13" s="14">
        <v>2019052</v>
      </c>
      <c r="K13" s="17" t="s">
        <v>23</v>
      </c>
      <c r="L13" s="17" t="s">
        <v>31</v>
      </c>
      <c r="M13" s="17">
        <v>121.88</v>
      </c>
      <c r="N13" s="14">
        <v>5600</v>
      </c>
      <c r="O13" s="14">
        <v>5060</v>
      </c>
      <c r="P13" s="19">
        <f t="shared" si="0"/>
        <v>616712.8</v>
      </c>
      <c r="Q13" s="14" t="s">
        <v>24</v>
      </c>
      <c r="R13" s="20" t="s">
        <v>29</v>
      </c>
      <c r="S13" s="20"/>
      <c r="T13" s="20"/>
      <c r="U13" s="20"/>
    </row>
    <row r="14" s="1" customFormat="1" ht="27" customHeight="1" spans="1:21">
      <c r="A14" s="13">
        <v>11</v>
      </c>
      <c r="B14" s="14" t="s">
        <v>20</v>
      </c>
      <c r="C14" s="15" t="s">
        <v>21</v>
      </c>
      <c r="D14" s="15" t="s">
        <v>22</v>
      </c>
      <c r="E14" s="14" t="s">
        <v>5</v>
      </c>
      <c r="F14" s="14"/>
      <c r="G14" s="14"/>
      <c r="H14" s="14" t="s">
        <v>18</v>
      </c>
      <c r="I14" s="14"/>
      <c r="J14" s="14">
        <v>2019052</v>
      </c>
      <c r="K14" s="17" t="s">
        <v>32</v>
      </c>
      <c r="L14" s="18" t="s">
        <v>33</v>
      </c>
      <c r="M14" s="18">
        <v>128.88</v>
      </c>
      <c r="N14" s="14">
        <v>5570</v>
      </c>
      <c r="O14" s="14">
        <v>5040</v>
      </c>
      <c r="P14" s="19">
        <f t="shared" si="0"/>
        <v>649555.2</v>
      </c>
      <c r="Q14" s="14" t="s">
        <v>24</v>
      </c>
      <c r="R14" s="20" t="s">
        <v>25</v>
      </c>
      <c r="S14" s="20"/>
      <c r="T14" s="20"/>
      <c r="U14" s="20"/>
    </row>
    <row r="15" s="1" customFormat="1" ht="27" customHeight="1" spans="1:21">
      <c r="A15" s="13">
        <v>12</v>
      </c>
      <c r="B15" s="14" t="s">
        <v>20</v>
      </c>
      <c r="C15" s="15" t="s">
        <v>21</v>
      </c>
      <c r="D15" s="15" t="s">
        <v>22</v>
      </c>
      <c r="E15" s="14" t="s">
        <v>5</v>
      </c>
      <c r="F15" s="14"/>
      <c r="G15" s="14"/>
      <c r="H15" s="14" t="s">
        <v>18</v>
      </c>
      <c r="I15" s="14"/>
      <c r="J15" s="14">
        <v>2019052</v>
      </c>
      <c r="K15" s="17" t="s">
        <v>32</v>
      </c>
      <c r="L15" s="18" t="s">
        <v>34</v>
      </c>
      <c r="M15" s="18">
        <v>128.88</v>
      </c>
      <c r="N15" s="14">
        <v>5580</v>
      </c>
      <c r="O15" s="14">
        <v>5050</v>
      </c>
      <c r="P15" s="19">
        <f t="shared" si="0"/>
        <v>650844</v>
      </c>
      <c r="Q15" s="14" t="s">
        <v>24</v>
      </c>
      <c r="R15" s="20" t="s">
        <v>25</v>
      </c>
      <c r="S15" s="20"/>
      <c r="T15" s="20"/>
      <c r="U15" s="20"/>
    </row>
    <row r="16" s="1" customFormat="1" ht="27" customHeight="1" spans="1:21">
      <c r="A16" s="13">
        <v>13</v>
      </c>
      <c r="B16" s="14" t="s">
        <v>20</v>
      </c>
      <c r="C16" s="15" t="s">
        <v>21</v>
      </c>
      <c r="D16" s="15" t="s">
        <v>22</v>
      </c>
      <c r="E16" s="14" t="s">
        <v>5</v>
      </c>
      <c r="F16" s="14"/>
      <c r="G16" s="14"/>
      <c r="H16" s="14" t="s">
        <v>18</v>
      </c>
      <c r="I16" s="14"/>
      <c r="J16" s="14">
        <v>2019052</v>
      </c>
      <c r="K16" s="17" t="s">
        <v>32</v>
      </c>
      <c r="L16" s="18" t="s">
        <v>35</v>
      </c>
      <c r="M16" s="18">
        <v>128.88</v>
      </c>
      <c r="N16" s="14">
        <v>5600</v>
      </c>
      <c r="O16" s="14">
        <v>5060</v>
      </c>
      <c r="P16" s="19">
        <f t="shared" si="0"/>
        <v>652132.8</v>
      </c>
      <c r="Q16" s="14" t="s">
        <v>24</v>
      </c>
      <c r="R16" s="20" t="s">
        <v>25</v>
      </c>
      <c r="S16" s="20"/>
      <c r="T16" s="20"/>
      <c r="U16" s="20"/>
    </row>
    <row r="17" s="1" customFormat="1" ht="27" customHeight="1" spans="1:21">
      <c r="A17" s="13">
        <v>14</v>
      </c>
      <c r="B17" s="14" t="s">
        <v>20</v>
      </c>
      <c r="C17" s="15" t="s">
        <v>21</v>
      </c>
      <c r="D17" s="15" t="s">
        <v>22</v>
      </c>
      <c r="E17" s="14" t="s">
        <v>5</v>
      </c>
      <c r="F17" s="14"/>
      <c r="G17" s="14"/>
      <c r="H17" s="14" t="s">
        <v>18</v>
      </c>
      <c r="I17" s="14"/>
      <c r="J17" s="14">
        <v>2019052</v>
      </c>
      <c r="K17" s="17" t="s">
        <v>32</v>
      </c>
      <c r="L17" s="18" t="s">
        <v>36</v>
      </c>
      <c r="M17" s="18">
        <v>128.88</v>
      </c>
      <c r="N17" s="14">
        <v>5490</v>
      </c>
      <c r="O17" s="14">
        <v>5040</v>
      </c>
      <c r="P17" s="19">
        <f t="shared" si="0"/>
        <v>649555.2</v>
      </c>
      <c r="Q17" s="14" t="s">
        <v>24</v>
      </c>
      <c r="R17" s="20" t="s">
        <v>25</v>
      </c>
      <c r="S17" s="20"/>
      <c r="T17" s="20"/>
      <c r="U17" s="20"/>
    </row>
    <row r="18" s="1" customFormat="1" ht="27" customHeight="1" spans="1:21">
      <c r="A18" s="13">
        <v>15</v>
      </c>
      <c r="B18" s="14" t="s">
        <v>20</v>
      </c>
      <c r="C18" s="15" t="s">
        <v>21</v>
      </c>
      <c r="D18" s="15" t="s">
        <v>22</v>
      </c>
      <c r="E18" s="14" t="s">
        <v>5</v>
      </c>
      <c r="F18" s="14"/>
      <c r="G18" s="14"/>
      <c r="H18" s="14" t="s">
        <v>18</v>
      </c>
      <c r="I18" s="14"/>
      <c r="J18" s="14">
        <v>2019052</v>
      </c>
      <c r="K18" s="17" t="s">
        <v>32</v>
      </c>
      <c r="L18" s="18" t="s">
        <v>37</v>
      </c>
      <c r="M18" s="18">
        <v>128.88</v>
      </c>
      <c r="N18" s="14">
        <v>5500</v>
      </c>
      <c r="O18" s="14">
        <v>5050</v>
      </c>
      <c r="P18" s="19">
        <f t="shared" si="0"/>
        <v>650844</v>
      </c>
      <c r="Q18" s="14" t="s">
        <v>24</v>
      </c>
      <c r="R18" s="20" t="s">
        <v>25</v>
      </c>
      <c r="S18" s="20"/>
      <c r="T18" s="20"/>
      <c r="U18" s="20"/>
    </row>
    <row r="19" s="1" customFormat="1" ht="27" customHeight="1" spans="1:21">
      <c r="A19" s="13">
        <v>16</v>
      </c>
      <c r="B19" s="14" t="s">
        <v>20</v>
      </c>
      <c r="C19" s="15" t="s">
        <v>21</v>
      </c>
      <c r="D19" s="15" t="s">
        <v>22</v>
      </c>
      <c r="E19" s="14" t="s">
        <v>5</v>
      </c>
      <c r="F19" s="14"/>
      <c r="G19" s="14"/>
      <c r="H19" s="14" t="s">
        <v>18</v>
      </c>
      <c r="I19" s="14"/>
      <c r="J19" s="14">
        <v>2019052</v>
      </c>
      <c r="K19" s="17" t="s">
        <v>32</v>
      </c>
      <c r="L19" s="18" t="s">
        <v>38</v>
      </c>
      <c r="M19" s="18">
        <v>128.88</v>
      </c>
      <c r="N19" s="14">
        <v>5580</v>
      </c>
      <c r="O19" s="14">
        <v>5050</v>
      </c>
      <c r="P19" s="19">
        <f t="shared" si="0"/>
        <v>650844</v>
      </c>
      <c r="Q19" s="14" t="s">
        <v>24</v>
      </c>
      <c r="R19" s="20" t="s">
        <v>25</v>
      </c>
      <c r="S19" s="20"/>
      <c r="T19" s="20"/>
      <c r="U19" s="20"/>
    </row>
    <row r="20" s="1" customFormat="1" ht="27" customHeight="1" spans="1:21">
      <c r="A20" s="13">
        <v>17</v>
      </c>
      <c r="B20" s="14" t="s">
        <v>20</v>
      </c>
      <c r="C20" s="15" t="s">
        <v>21</v>
      </c>
      <c r="D20" s="15" t="s">
        <v>22</v>
      </c>
      <c r="E20" s="14" t="s">
        <v>5</v>
      </c>
      <c r="F20" s="14"/>
      <c r="G20" s="14"/>
      <c r="H20" s="14" t="s">
        <v>18</v>
      </c>
      <c r="I20" s="14"/>
      <c r="J20" s="14">
        <v>2019052</v>
      </c>
      <c r="K20" s="17" t="s">
        <v>32</v>
      </c>
      <c r="L20" s="18" t="s">
        <v>39</v>
      </c>
      <c r="M20" s="18">
        <v>128.88</v>
      </c>
      <c r="N20" s="14">
        <v>5590</v>
      </c>
      <c r="O20" s="14">
        <v>5060</v>
      </c>
      <c r="P20" s="19">
        <f t="shared" si="0"/>
        <v>652132.8</v>
      </c>
      <c r="Q20" s="14" t="s">
        <v>24</v>
      </c>
      <c r="R20" s="20" t="s">
        <v>25</v>
      </c>
      <c r="S20" s="20"/>
      <c r="T20" s="20"/>
      <c r="U20" s="20"/>
    </row>
    <row r="21" s="1" customFormat="1" ht="27" customHeight="1" spans="1:21">
      <c r="A21" s="13">
        <v>18</v>
      </c>
      <c r="B21" s="14" t="s">
        <v>20</v>
      </c>
      <c r="C21" s="15" t="s">
        <v>21</v>
      </c>
      <c r="D21" s="15" t="s">
        <v>22</v>
      </c>
      <c r="E21" s="14" t="s">
        <v>5</v>
      </c>
      <c r="F21" s="14"/>
      <c r="G21" s="14"/>
      <c r="H21" s="14" t="s">
        <v>18</v>
      </c>
      <c r="I21" s="14"/>
      <c r="J21" s="14">
        <v>2019052</v>
      </c>
      <c r="K21" s="17" t="s">
        <v>32</v>
      </c>
      <c r="L21" s="18" t="s">
        <v>40</v>
      </c>
      <c r="M21" s="18">
        <v>128.88</v>
      </c>
      <c r="N21" s="14">
        <v>5500</v>
      </c>
      <c r="O21" s="14">
        <v>5060</v>
      </c>
      <c r="P21" s="19">
        <f t="shared" si="0"/>
        <v>652132.8</v>
      </c>
      <c r="Q21" s="14" t="s">
        <v>24</v>
      </c>
      <c r="R21" s="20" t="s">
        <v>25</v>
      </c>
      <c r="S21" s="20"/>
      <c r="T21" s="20"/>
      <c r="U21" s="20"/>
    </row>
    <row r="22" s="1" customFormat="1" ht="27" customHeight="1" spans="1:21">
      <c r="A22" s="13">
        <v>19</v>
      </c>
      <c r="B22" s="14" t="s">
        <v>20</v>
      </c>
      <c r="C22" s="15" t="s">
        <v>21</v>
      </c>
      <c r="D22" s="15" t="s">
        <v>22</v>
      </c>
      <c r="E22" s="14" t="s">
        <v>5</v>
      </c>
      <c r="F22" s="14"/>
      <c r="G22" s="14"/>
      <c r="H22" s="14" t="s">
        <v>18</v>
      </c>
      <c r="I22" s="14"/>
      <c r="J22" s="14">
        <v>2019052</v>
      </c>
      <c r="K22" s="17" t="s">
        <v>32</v>
      </c>
      <c r="L22" s="18" t="s">
        <v>41</v>
      </c>
      <c r="M22" s="18">
        <v>128.88</v>
      </c>
      <c r="N22" s="14">
        <v>5510</v>
      </c>
      <c r="O22" s="14">
        <v>5050</v>
      </c>
      <c r="P22" s="19">
        <f t="shared" si="0"/>
        <v>650844</v>
      </c>
      <c r="Q22" s="14" t="s">
        <v>24</v>
      </c>
      <c r="R22" s="20" t="s">
        <v>25</v>
      </c>
      <c r="S22" s="20"/>
      <c r="T22" s="20"/>
      <c r="U22" s="20"/>
    </row>
    <row r="23" s="1" customFormat="1" ht="27" customHeight="1" spans="1:21">
      <c r="A23" s="13">
        <v>20</v>
      </c>
      <c r="B23" s="14" t="s">
        <v>20</v>
      </c>
      <c r="C23" s="15" t="s">
        <v>21</v>
      </c>
      <c r="D23" s="15" t="s">
        <v>22</v>
      </c>
      <c r="E23" s="14" t="s">
        <v>5</v>
      </c>
      <c r="F23" s="14"/>
      <c r="G23" s="14"/>
      <c r="H23" s="14" t="s">
        <v>18</v>
      </c>
      <c r="I23" s="14"/>
      <c r="J23" s="14">
        <v>2019052</v>
      </c>
      <c r="K23" s="17" t="s">
        <v>32</v>
      </c>
      <c r="L23" s="18" t="s">
        <v>42</v>
      </c>
      <c r="M23" s="18">
        <v>128.88</v>
      </c>
      <c r="N23" s="14">
        <v>5520</v>
      </c>
      <c r="O23" s="14">
        <v>5070</v>
      </c>
      <c r="P23" s="19">
        <f t="shared" si="0"/>
        <v>653421.6</v>
      </c>
      <c r="Q23" s="14" t="s">
        <v>24</v>
      </c>
      <c r="R23" s="20" t="s">
        <v>25</v>
      </c>
      <c r="S23" s="20"/>
      <c r="T23" s="20"/>
      <c r="U23" s="20"/>
    </row>
    <row r="24" s="1" customFormat="1" ht="27" customHeight="1" spans="1:21">
      <c r="A24" s="13">
        <v>21</v>
      </c>
      <c r="B24" s="14" t="s">
        <v>20</v>
      </c>
      <c r="C24" s="15" t="s">
        <v>21</v>
      </c>
      <c r="D24" s="15" t="s">
        <v>22</v>
      </c>
      <c r="E24" s="14" t="s">
        <v>5</v>
      </c>
      <c r="F24" s="14"/>
      <c r="G24" s="14"/>
      <c r="H24" s="14" t="s">
        <v>18</v>
      </c>
      <c r="I24" s="14"/>
      <c r="J24" s="14">
        <v>2019052</v>
      </c>
      <c r="K24" s="17" t="s">
        <v>32</v>
      </c>
      <c r="L24" s="18" t="s">
        <v>43</v>
      </c>
      <c r="M24" s="18">
        <v>127.45</v>
      </c>
      <c r="N24" s="14">
        <v>5480</v>
      </c>
      <c r="O24" s="14">
        <v>5030</v>
      </c>
      <c r="P24" s="19">
        <f t="shared" si="0"/>
        <v>641073.5</v>
      </c>
      <c r="Q24" s="14" t="s">
        <v>24</v>
      </c>
      <c r="R24" s="20" t="s">
        <v>25</v>
      </c>
      <c r="S24" s="20"/>
      <c r="T24" s="20"/>
      <c r="U24" s="20"/>
    </row>
    <row r="25" s="1" customFormat="1" ht="27" customHeight="1" spans="1:21">
      <c r="A25" s="13">
        <v>22</v>
      </c>
      <c r="B25" s="14" t="s">
        <v>20</v>
      </c>
      <c r="C25" s="15" t="s">
        <v>21</v>
      </c>
      <c r="D25" s="15" t="s">
        <v>22</v>
      </c>
      <c r="E25" s="14" t="s">
        <v>5</v>
      </c>
      <c r="F25" s="14"/>
      <c r="G25" s="14"/>
      <c r="H25" s="14" t="s">
        <v>18</v>
      </c>
      <c r="I25" s="14"/>
      <c r="J25" s="14">
        <v>2019052</v>
      </c>
      <c r="K25" s="17" t="s">
        <v>32</v>
      </c>
      <c r="L25" s="18" t="s">
        <v>44</v>
      </c>
      <c r="M25" s="18">
        <v>127.45</v>
      </c>
      <c r="N25" s="14">
        <v>5500</v>
      </c>
      <c r="O25" s="14">
        <v>5060</v>
      </c>
      <c r="P25" s="19">
        <f t="shared" si="0"/>
        <v>644897</v>
      </c>
      <c r="Q25" s="14" t="s">
        <v>24</v>
      </c>
      <c r="R25" s="20" t="s">
        <v>25</v>
      </c>
      <c r="S25" s="20"/>
      <c r="T25" s="20"/>
      <c r="U25" s="20"/>
    </row>
    <row r="26" s="1" customFormat="1" ht="27" customHeight="1" spans="1:21">
      <c r="A26" s="13">
        <v>23</v>
      </c>
      <c r="B26" s="14" t="s">
        <v>20</v>
      </c>
      <c r="C26" s="15" t="s">
        <v>21</v>
      </c>
      <c r="D26" s="15" t="s">
        <v>22</v>
      </c>
      <c r="E26" s="14" t="s">
        <v>5</v>
      </c>
      <c r="F26" s="14"/>
      <c r="G26" s="14"/>
      <c r="H26" s="14" t="s">
        <v>18</v>
      </c>
      <c r="I26" s="14"/>
      <c r="J26" s="14">
        <v>2019052</v>
      </c>
      <c r="K26" s="17" t="s">
        <v>32</v>
      </c>
      <c r="L26" s="18" t="s">
        <v>45</v>
      </c>
      <c r="M26" s="18">
        <v>127.45</v>
      </c>
      <c r="N26" s="14">
        <v>5680</v>
      </c>
      <c r="O26" s="14">
        <v>5070</v>
      </c>
      <c r="P26" s="19">
        <f t="shared" si="0"/>
        <v>646171.5</v>
      </c>
      <c r="Q26" s="14" t="s">
        <v>24</v>
      </c>
      <c r="R26" s="21" t="s">
        <v>25</v>
      </c>
      <c r="S26" s="21"/>
      <c r="T26" s="21"/>
      <c r="U26" s="21"/>
    </row>
    <row r="27" s="1" customFormat="1" ht="27" customHeight="1" spans="1:21">
      <c r="A27" s="13">
        <v>24</v>
      </c>
      <c r="B27" s="14" t="s">
        <v>20</v>
      </c>
      <c r="C27" s="15" t="s">
        <v>21</v>
      </c>
      <c r="D27" s="15" t="s">
        <v>22</v>
      </c>
      <c r="E27" s="14" t="s">
        <v>5</v>
      </c>
      <c r="F27" s="14"/>
      <c r="G27" s="14"/>
      <c r="H27" s="14" t="s">
        <v>18</v>
      </c>
      <c r="I27" s="14"/>
      <c r="J27" s="14">
        <v>2019052</v>
      </c>
      <c r="K27" s="17" t="s">
        <v>32</v>
      </c>
      <c r="L27" s="18" t="s">
        <v>46</v>
      </c>
      <c r="M27" s="18">
        <v>127.45</v>
      </c>
      <c r="N27" s="14">
        <v>5680</v>
      </c>
      <c r="O27" s="14">
        <v>5080</v>
      </c>
      <c r="P27" s="19">
        <f t="shared" si="0"/>
        <v>647446</v>
      </c>
      <c r="Q27" s="14" t="s">
        <v>24</v>
      </c>
      <c r="R27" s="20" t="s">
        <v>25</v>
      </c>
      <c r="S27" s="20"/>
      <c r="T27" s="20"/>
      <c r="U27" s="20"/>
    </row>
    <row r="28" s="1" customFormat="1" ht="27" customHeight="1" spans="1:21">
      <c r="A28" s="13">
        <v>25</v>
      </c>
      <c r="B28" s="14" t="s">
        <v>20</v>
      </c>
      <c r="C28" s="15" t="s">
        <v>21</v>
      </c>
      <c r="D28" s="15" t="s">
        <v>22</v>
      </c>
      <c r="E28" s="14" t="s">
        <v>5</v>
      </c>
      <c r="F28" s="14"/>
      <c r="G28" s="14"/>
      <c r="H28" s="14" t="s">
        <v>18</v>
      </c>
      <c r="I28" s="14"/>
      <c r="J28" s="14">
        <v>2019052</v>
      </c>
      <c r="K28" s="17" t="s">
        <v>32</v>
      </c>
      <c r="L28" s="18" t="s">
        <v>47</v>
      </c>
      <c r="M28" s="18">
        <v>127.45</v>
      </c>
      <c r="N28" s="14">
        <v>5600</v>
      </c>
      <c r="O28" s="14">
        <v>5060</v>
      </c>
      <c r="P28" s="19">
        <f t="shared" si="0"/>
        <v>644897</v>
      </c>
      <c r="Q28" s="14" t="s">
        <v>24</v>
      </c>
      <c r="R28" s="20" t="s">
        <v>25</v>
      </c>
      <c r="S28" s="20"/>
      <c r="T28" s="20"/>
      <c r="U28" s="20"/>
    </row>
    <row r="29" s="1" customFormat="1" ht="27" customHeight="1" spans="1:21">
      <c r="A29" s="13">
        <v>26</v>
      </c>
      <c r="B29" s="14" t="s">
        <v>20</v>
      </c>
      <c r="C29" s="15" t="s">
        <v>21</v>
      </c>
      <c r="D29" s="15" t="s">
        <v>22</v>
      </c>
      <c r="E29" s="14" t="s">
        <v>5</v>
      </c>
      <c r="F29" s="14"/>
      <c r="G29" s="14"/>
      <c r="H29" s="14" t="s">
        <v>18</v>
      </c>
      <c r="I29" s="14"/>
      <c r="J29" s="14">
        <v>2019052</v>
      </c>
      <c r="K29" s="17" t="s">
        <v>32</v>
      </c>
      <c r="L29" s="18" t="s">
        <v>48</v>
      </c>
      <c r="M29" s="18">
        <v>127.45</v>
      </c>
      <c r="N29" s="14">
        <v>5610</v>
      </c>
      <c r="O29" s="14">
        <v>5060</v>
      </c>
      <c r="P29" s="19">
        <f t="shared" si="0"/>
        <v>644897</v>
      </c>
      <c r="Q29" s="14" t="s">
        <v>24</v>
      </c>
      <c r="R29" s="20" t="s">
        <v>25</v>
      </c>
      <c r="S29" s="20"/>
      <c r="T29" s="20"/>
      <c r="U29" s="20"/>
    </row>
    <row r="30" s="1" customFormat="1" ht="27" customHeight="1" spans="1:21">
      <c r="A30" s="13">
        <v>27</v>
      </c>
      <c r="B30" s="14" t="s">
        <v>20</v>
      </c>
      <c r="C30" s="15" t="s">
        <v>21</v>
      </c>
      <c r="D30" s="15" t="s">
        <v>22</v>
      </c>
      <c r="E30" s="14" t="s">
        <v>5</v>
      </c>
      <c r="F30" s="14"/>
      <c r="G30" s="14"/>
      <c r="H30" s="14" t="s">
        <v>18</v>
      </c>
      <c r="I30" s="14"/>
      <c r="J30" s="14">
        <v>2019052</v>
      </c>
      <c r="K30" s="17" t="s">
        <v>32</v>
      </c>
      <c r="L30" s="18" t="s">
        <v>49</v>
      </c>
      <c r="M30" s="18">
        <v>127.45</v>
      </c>
      <c r="N30" s="14">
        <v>5650</v>
      </c>
      <c r="O30" s="14">
        <v>5070</v>
      </c>
      <c r="P30" s="19">
        <f t="shared" si="0"/>
        <v>646171.5</v>
      </c>
      <c r="Q30" s="14" t="s">
        <v>24</v>
      </c>
      <c r="R30" s="20" t="s">
        <v>25</v>
      </c>
      <c r="S30" s="20"/>
      <c r="T30" s="20"/>
      <c r="U30" s="20"/>
    </row>
    <row r="31" s="1" customFormat="1" ht="27" customHeight="1" spans="1:21">
      <c r="A31" s="13">
        <v>28</v>
      </c>
      <c r="B31" s="14" t="s">
        <v>20</v>
      </c>
      <c r="C31" s="15" t="s">
        <v>21</v>
      </c>
      <c r="D31" s="15" t="s">
        <v>22</v>
      </c>
      <c r="E31" s="14" t="s">
        <v>5</v>
      </c>
      <c r="F31" s="14"/>
      <c r="G31" s="14"/>
      <c r="H31" s="14" t="s">
        <v>18</v>
      </c>
      <c r="I31" s="14"/>
      <c r="J31" s="14">
        <v>2019052</v>
      </c>
      <c r="K31" s="17" t="s">
        <v>32</v>
      </c>
      <c r="L31" s="18" t="s">
        <v>50</v>
      </c>
      <c r="M31" s="18">
        <v>127.45</v>
      </c>
      <c r="N31" s="14">
        <v>5680</v>
      </c>
      <c r="O31" s="14">
        <v>5080</v>
      </c>
      <c r="P31" s="19">
        <f t="shared" si="0"/>
        <v>647446</v>
      </c>
      <c r="Q31" s="14" t="s">
        <v>24</v>
      </c>
      <c r="R31" s="20" t="s">
        <v>25</v>
      </c>
      <c r="S31" s="20"/>
      <c r="T31" s="20"/>
      <c r="U31" s="20"/>
    </row>
    <row r="32" s="1" customFormat="1" ht="27" customHeight="1" spans="1:21">
      <c r="A32" s="13">
        <v>29</v>
      </c>
      <c r="B32" s="14" t="s">
        <v>20</v>
      </c>
      <c r="C32" s="15" t="s">
        <v>21</v>
      </c>
      <c r="D32" s="15" t="s">
        <v>22</v>
      </c>
      <c r="E32" s="14" t="s">
        <v>5</v>
      </c>
      <c r="F32" s="14"/>
      <c r="G32" s="14"/>
      <c r="H32" s="14" t="s">
        <v>18</v>
      </c>
      <c r="I32" s="14"/>
      <c r="J32" s="14">
        <v>2019052</v>
      </c>
      <c r="K32" s="17" t="s">
        <v>32</v>
      </c>
      <c r="L32" s="18" t="s">
        <v>51</v>
      </c>
      <c r="M32" s="18">
        <v>127.45</v>
      </c>
      <c r="N32" s="14">
        <v>5690</v>
      </c>
      <c r="O32" s="14">
        <v>5070</v>
      </c>
      <c r="P32" s="19">
        <f t="shared" si="0"/>
        <v>646171.5</v>
      </c>
      <c r="Q32" s="14" t="s">
        <v>24</v>
      </c>
      <c r="R32" s="20" t="s">
        <v>25</v>
      </c>
      <c r="S32" s="20"/>
      <c r="T32" s="20"/>
      <c r="U32" s="20"/>
    </row>
    <row r="33" s="1" customFormat="1" ht="27" customHeight="1" spans="1:21">
      <c r="A33" s="13">
        <v>30</v>
      </c>
      <c r="B33" s="14" t="s">
        <v>20</v>
      </c>
      <c r="C33" s="15" t="s">
        <v>21</v>
      </c>
      <c r="D33" s="15" t="s">
        <v>22</v>
      </c>
      <c r="E33" s="14" t="s">
        <v>5</v>
      </c>
      <c r="F33" s="14"/>
      <c r="G33" s="14"/>
      <c r="H33" s="14" t="s">
        <v>18</v>
      </c>
      <c r="I33" s="14"/>
      <c r="J33" s="14">
        <v>2019052</v>
      </c>
      <c r="K33" s="17" t="s">
        <v>32</v>
      </c>
      <c r="L33" s="18" t="s">
        <v>52</v>
      </c>
      <c r="M33" s="18">
        <v>127.45</v>
      </c>
      <c r="N33" s="14">
        <v>5710</v>
      </c>
      <c r="O33" s="14">
        <v>5070</v>
      </c>
      <c r="P33" s="19">
        <f t="shared" si="0"/>
        <v>646171.5</v>
      </c>
      <c r="Q33" s="14" t="s">
        <v>24</v>
      </c>
      <c r="R33" s="20" t="s">
        <v>25</v>
      </c>
      <c r="S33" s="20"/>
      <c r="T33" s="20"/>
      <c r="U33" s="20"/>
    </row>
    <row r="34" s="1" customFormat="1" ht="27" customHeight="1" spans="1:21">
      <c r="A34" s="13">
        <v>31</v>
      </c>
      <c r="B34" s="14" t="s">
        <v>20</v>
      </c>
      <c r="C34" s="15" t="s">
        <v>21</v>
      </c>
      <c r="D34" s="15" t="s">
        <v>22</v>
      </c>
      <c r="E34" s="14" t="s">
        <v>5</v>
      </c>
      <c r="F34" s="14"/>
      <c r="G34" s="14"/>
      <c r="H34" s="14" t="s">
        <v>18</v>
      </c>
      <c r="I34" s="14"/>
      <c r="J34" s="14">
        <v>2019052</v>
      </c>
      <c r="K34" s="17" t="s">
        <v>32</v>
      </c>
      <c r="L34" s="18" t="s">
        <v>53</v>
      </c>
      <c r="M34" s="18">
        <v>127.45</v>
      </c>
      <c r="N34" s="14">
        <v>5670</v>
      </c>
      <c r="O34" s="14">
        <v>5070</v>
      </c>
      <c r="P34" s="19">
        <f t="shared" si="0"/>
        <v>646171.5</v>
      </c>
      <c r="Q34" s="14" t="s">
        <v>24</v>
      </c>
      <c r="R34" s="20" t="s">
        <v>25</v>
      </c>
      <c r="S34" s="20"/>
      <c r="T34" s="20"/>
      <c r="U34" s="20"/>
    </row>
    <row r="35" s="1" customFormat="1" ht="27" customHeight="1" spans="1:21">
      <c r="A35" s="13">
        <v>32</v>
      </c>
      <c r="B35" s="14" t="s">
        <v>20</v>
      </c>
      <c r="C35" s="15" t="s">
        <v>21</v>
      </c>
      <c r="D35" s="15" t="s">
        <v>22</v>
      </c>
      <c r="E35" s="14" t="s">
        <v>5</v>
      </c>
      <c r="F35" s="14"/>
      <c r="G35" s="14"/>
      <c r="H35" s="14" t="s">
        <v>18</v>
      </c>
      <c r="I35" s="14"/>
      <c r="J35" s="14">
        <v>2019052</v>
      </c>
      <c r="K35" s="17" t="s">
        <v>32</v>
      </c>
      <c r="L35" s="18" t="str">
        <f>"B-1-"&amp;ROW(I3)&amp;"-3"</f>
        <v>B-1-3-3</v>
      </c>
      <c r="M35" s="18">
        <v>109.67</v>
      </c>
      <c r="N35" s="14">
        <v>5500</v>
      </c>
      <c r="O35" s="14">
        <v>5050</v>
      </c>
      <c r="P35" s="19">
        <f t="shared" si="0"/>
        <v>553833.5</v>
      </c>
      <c r="Q35" s="14" t="s">
        <v>24</v>
      </c>
      <c r="R35" s="20" t="s">
        <v>25</v>
      </c>
      <c r="S35" s="20"/>
      <c r="T35" s="20"/>
      <c r="U35" s="20"/>
    </row>
    <row r="36" s="1" customFormat="1" ht="27" customHeight="1" spans="1:21">
      <c r="A36" s="13">
        <v>33</v>
      </c>
      <c r="B36" s="14" t="s">
        <v>20</v>
      </c>
      <c r="C36" s="15" t="s">
        <v>21</v>
      </c>
      <c r="D36" s="15" t="s">
        <v>22</v>
      </c>
      <c r="E36" s="14" t="s">
        <v>5</v>
      </c>
      <c r="F36" s="14"/>
      <c r="G36" s="14"/>
      <c r="H36" s="14" t="s">
        <v>18</v>
      </c>
      <c r="I36" s="14"/>
      <c r="J36" s="14">
        <v>2019052</v>
      </c>
      <c r="K36" s="17" t="s">
        <v>32</v>
      </c>
      <c r="L36" s="18" t="str">
        <f>"B-1-"&amp;ROW(I4)&amp;"-3"</f>
        <v>B-1-4-3</v>
      </c>
      <c r="M36" s="18">
        <v>109.67</v>
      </c>
      <c r="N36" s="14">
        <v>5510</v>
      </c>
      <c r="O36" s="14">
        <v>5050</v>
      </c>
      <c r="P36" s="19">
        <f t="shared" si="0"/>
        <v>553833.5</v>
      </c>
      <c r="Q36" s="14" t="s">
        <v>24</v>
      </c>
      <c r="R36" s="20" t="s">
        <v>25</v>
      </c>
      <c r="S36" s="20"/>
      <c r="T36" s="20"/>
      <c r="U36" s="20"/>
    </row>
    <row r="37" s="1" customFormat="1" ht="27" customHeight="1" spans="1:21">
      <c r="A37" s="13">
        <v>34</v>
      </c>
      <c r="B37" s="14" t="s">
        <v>20</v>
      </c>
      <c r="C37" s="15" t="s">
        <v>21</v>
      </c>
      <c r="D37" s="15" t="s">
        <v>22</v>
      </c>
      <c r="E37" s="14" t="s">
        <v>5</v>
      </c>
      <c r="F37" s="14"/>
      <c r="G37" s="14"/>
      <c r="H37" s="14" t="s">
        <v>18</v>
      </c>
      <c r="I37" s="14"/>
      <c r="J37" s="14">
        <v>2019052</v>
      </c>
      <c r="K37" s="17" t="s">
        <v>32</v>
      </c>
      <c r="L37" s="18" t="s">
        <v>54</v>
      </c>
      <c r="M37" s="18">
        <v>109.67</v>
      </c>
      <c r="N37" s="14">
        <v>5530</v>
      </c>
      <c r="O37" s="14">
        <v>5060</v>
      </c>
      <c r="P37" s="19">
        <f t="shared" ref="P37:P48" si="1">PRODUCT(M37,O37)</f>
        <v>554930.2</v>
      </c>
      <c r="Q37" s="14" t="s">
        <v>24</v>
      </c>
      <c r="R37" s="20" t="s">
        <v>25</v>
      </c>
      <c r="S37" s="20"/>
      <c r="T37" s="20"/>
      <c r="U37" s="20"/>
    </row>
    <row r="38" s="1" customFormat="1" ht="27" customHeight="1" spans="1:21">
      <c r="A38" s="13">
        <v>35</v>
      </c>
      <c r="B38" s="14" t="s">
        <v>20</v>
      </c>
      <c r="C38" s="15" t="s">
        <v>21</v>
      </c>
      <c r="D38" s="15" t="s">
        <v>22</v>
      </c>
      <c r="E38" s="14" t="s">
        <v>5</v>
      </c>
      <c r="F38" s="14"/>
      <c r="G38" s="14"/>
      <c r="H38" s="14" t="s">
        <v>18</v>
      </c>
      <c r="I38" s="14"/>
      <c r="J38" s="14">
        <v>2019052</v>
      </c>
      <c r="K38" s="17" t="s">
        <v>32</v>
      </c>
      <c r="L38" s="18" t="s">
        <v>55</v>
      </c>
      <c r="M38" s="18">
        <v>109.67</v>
      </c>
      <c r="N38" s="14">
        <v>5540</v>
      </c>
      <c r="O38" s="14">
        <v>5040</v>
      </c>
      <c r="P38" s="19">
        <f t="shared" si="1"/>
        <v>552736.8</v>
      </c>
      <c r="Q38" s="14" t="s">
        <v>24</v>
      </c>
      <c r="R38" s="20" t="s">
        <v>25</v>
      </c>
      <c r="S38" s="20"/>
      <c r="T38" s="20"/>
      <c r="U38" s="20"/>
    </row>
    <row r="39" s="1" customFormat="1" ht="27" customHeight="1" spans="1:21">
      <c r="A39" s="13">
        <v>36</v>
      </c>
      <c r="B39" s="14" t="s">
        <v>20</v>
      </c>
      <c r="C39" s="15" t="s">
        <v>21</v>
      </c>
      <c r="D39" s="15" t="s">
        <v>22</v>
      </c>
      <c r="E39" s="14" t="s">
        <v>5</v>
      </c>
      <c r="F39" s="14"/>
      <c r="G39" s="14"/>
      <c r="H39" s="14" t="s">
        <v>18</v>
      </c>
      <c r="I39" s="14"/>
      <c r="J39" s="14">
        <v>2019052</v>
      </c>
      <c r="K39" s="17" t="s">
        <v>32</v>
      </c>
      <c r="L39" s="18" t="s">
        <v>56</v>
      </c>
      <c r="M39" s="18">
        <v>109.67</v>
      </c>
      <c r="N39" s="14">
        <v>5570</v>
      </c>
      <c r="O39" s="14">
        <v>5060</v>
      </c>
      <c r="P39" s="19">
        <f t="shared" si="1"/>
        <v>554930.2</v>
      </c>
      <c r="Q39" s="14" t="s">
        <v>24</v>
      </c>
      <c r="R39" s="20" t="s">
        <v>25</v>
      </c>
      <c r="S39" s="20"/>
      <c r="T39" s="20"/>
      <c r="U39" s="20"/>
    </row>
    <row r="40" s="1" customFormat="1" ht="27" customHeight="1" spans="1:21">
      <c r="A40" s="13">
        <v>37</v>
      </c>
      <c r="B40" s="14" t="s">
        <v>20</v>
      </c>
      <c r="C40" s="15" t="s">
        <v>21</v>
      </c>
      <c r="D40" s="15" t="s">
        <v>22</v>
      </c>
      <c r="E40" s="14" t="s">
        <v>5</v>
      </c>
      <c r="F40" s="14"/>
      <c r="G40" s="14"/>
      <c r="H40" s="14" t="s">
        <v>18</v>
      </c>
      <c r="I40" s="14"/>
      <c r="J40" s="14">
        <v>2019052</v>
      </c>
      <c r="K40" s="17" t="s">
        <v>32</v>
      </c>
      <c r="L40" s="18" t="s">
        <v>57</v>
      </c>
      <c r="M40" s="18">
        <v>109.67</v>
      </c>
      <c r="N40" s="14">
        <v>5600</v>
      </c>
      <c r="O40" s="14">
        <v>5070</v>
      </c>
      <c r="P40" s="19">
        <f t="shared" si="1"/>
        <v>556026.9</v>
      </c>
      <c r="Q40" s="14" t="s">
        <v>24</v>
      </c>
      <c r="R40" s="20" t="s">
        <v>25</v>
      </c>
      <c r="S40" s="20"/>
      <c r="T40" s="20"/>
      <c r="U40" s="20"/>
    </row>
    <row r="41" s="1" customFormat="1" ht="27" customHeight="1" spans="1:21">
      <c r="A41" s="13">
        <v>38</v>
      </c>
      <c r="B41" s="14" t="s">
        <v>20</v>
      </c>
      <c r="C41" s="15" t="s">
        <v>21</v>
      </c>
      <c r="D41" s="15" t="s">
        <v>22</v>
      </c>
      <c r="E41" s="14" t="s">
        <v>5</v>
      </c>
      <c r="F41" s="14"/>
      <c r="G41" s="14"/>
      <c r="H41" s="14" t="s">
        <v>18</v>
      </c>
      <c r="I41" s="14"/>
      <c r="J41" s="14">
        <v>2019052</v>
      </c>
      <c r="K41" s="17" t="s">
        <v>32</v>
      </c>
      <c r="L41" s="18" t="s">
        <v>58</v>
      </c>
      <c r="M41" s="18">
        <v>109.67</v>
      </c>
      <c r="N41" s="14">
        <v>5620</v>
      </c>
      <c r="O41" s="14">
        <v>5080</v>
      </c>
      <c r="P41" s="19">
        <f t="shared" si="1"/>
        <v>557123.6</v>
      </c>
      <c r="Q41" s="14" t="s">
        <v>24</v>
      </c>
      <c r="R41" s="20" t="s">
        <v>25</v>
      </c>
      <c r="S41" s="20"/>
      <c r="T41" s="20"/>
      <c r="U41" s="20"/>
    </row>
    <row r="42" s="1" customFormat="1" ht="27" customHeight="1" spans="1:21">
      <c r="A42" s="13">
        <v>39</v>
      </c>
      <c r="B42" s="14" t="s">
        <v>20</v>
      </c>
      <c r="C42" s="15" t="s">
        <v>21</v>
      </c>
      <c r="D42" s="15" t="s">
        <v>22</v>
      </c>
      <c r="E42" s="14" t="s">
        <v>5</v>
      </c>
      <c r="F42" s="14"/>
      <c r="G42" s="14"/>
      <c r="H42" s="14" t="s">
        <v>18</v>
      </c>
      <c r="I42" s="14"/>
      <c r="J42" s="14">
        <v>2019052</v>
      </c>
      <c r="K42" s="17" t="s">
        <v>32</v>
      </c>
      <c r="L42" s="18" t="s">
        <v>59</v>
      </c>
      <c r="M42" s="18">
        <v>109.67</v>
      </c>
      <c r="N42" s="14">
        <v>5650</v>
      </c>
      <c r="O42" s="14">
        <v>5070</v>
      </c>
      <c r="P42" s="19">
        <f t="shared" si="1"/>
        <v>556026.9</v>
      </c>
      <c r="Q42" s="14" t="s">
        <v>24</v>
      </c>
      <c r="R42" s="20" t="s">
        <v>25</v>
      </c>
      <c r="S42" s="20"/>
      <c r="T42" s="20"/>
      <c r="U42" s="20"/>
    </row>
    <row r="43" s="1" customFormat="1" ht="27" customHeight="1" spans="1:21">
      <c r="A43" s="13">
        <v>40</v>
      </c>
      <c r="B43" s="14" t="s">
        <v>20</v>
      </c>
      <c r="C43" s="15" t="s">
        <v>21</v>
      </c>
      <c r="D43" s="15" t="s">
        <v>22</v>
      </c>
      <c r="E43" s="14" t="s">
        <v>5</v>
      </c>
      <c r="F43" s="14"/>
      <c r="G43" s="14"/>
      <c r="H43" s="14" t="s">
        <v>18</v>
      </c>
      <c r="I43" s="14"/>
      <c r="J43" s="14">
        <v>2019052</v>
      </c>
      <c r="K43" s="17" t="s">
        <v>32</v>
      </c>
      <c r="L43" s="18" t="s">
        <v>60</v>
      </c>
      <c r="M43" s="18">
        <v>109.67</v>
      </c>
      <c r="N43" s="14">
        <v>5540</v>
      </c>
      <c r="O43" s="14">
        <v>5050</v>
      </c>
      <c r="P43" s="19">
        <f t="shared" si="1"/>
        <v>553833.5</v>
      </c>
      <c r="Q43" s="14" t="s">
        <v>24</v>
      </c>
      <c r="R43" s="20" t="s">
        <v>25</v>
      </c>
      <c r="S43" s="20"/>
      <c r="T43" s="20"/>
      <c r="U43" s="20"/>
    </row>
    <row r="44" s="1" customFormat="1" ht="27" customHeight="1" spans="1:21">
      <c r="A44" s="13">
        <v>41</v>
      </c>
      <c r="B44" s="14" t="s">
        <v>20</v>
      </c>
      <c r="C44" s="15" t="s">
        <v>21</v>
      </c>
      <c r="D44" s="15" t="s">
        <v>22</v>
      </c>
      <c r="E44" s="14" t="s">
        <v>5</v>
      </c>
      <c r="F44" s="14"/>
      <c r="G44" s="14"/>
      <c r="H44" s="14" t="s">
        <v>18</v>
      </c>
      <c r="I44" s="14"/>
      <c r="J44" s="14">
        <v>2019052</v>
      </c>
      <c r="K44" s="17" t="s">
        <v>32</v>
      </c>
      <c r="L44" s="18" t="s">
        <v>61</v>
      </c>
      <c r="M44" s="18">
        <v>109.67</v>
      </c>
      <c r="N44" s="14">
        <v>5560</v>
      </c>
      <c r="O44" s="14">
        <v>5060</v>
      </c>
      <c r="P44" s="19">
        <f t="shared" si="1"/>
        <v>554930.2</v>
      </c>
      <c r="Q44" s="14" t="s">
        <v>24</v>
      </c>
      <c r="R44" s="20" t="s">
        <v>25</v>
      </c>
      <c r="S44" s="20"/>
      <c r="T44" s="20"/>
      <c r="U44" s="20"/>
    </row>
    <row r="45" s="1" customFormat="1" ht="27" customHeight="1" spans="1:21">
      <c r="A45" s="13">
        <v>42</v>
      </c>
      <c r="B45" s="14" t="s">
        <v>20</v>
      </c>
      <c r="C45" s="15" t="s">
        <v>21</v>
      </c>
      <c r="D45" s="15" t="s">
        <v>22</v>
      </c>
      <c r="E45" s="14" t="s">
        <v>5</v>
      </c>
      <c r="F45" s="14"/>
      <c r="G45" s="14"/>
      <c r="H45" s="14" t="s">
        <v>18</v>
      </c>
      <c r="I45" s="14"/>
      <c r="J45" s="14">
        <v>2019052</v>
      </c>
      <c r="K45" s="17" t="s">
        <v>32</v>
      </c>
      <c r="L45" s="18" t="s">
        <v>62</v>
      </c>
      <c r="M45" s="18">
        <v>109.67</v>
      </c>
      <c r="N45" s="14">
        <v>5590</v>
      </c>
      <c r="O45" s="14">
        <v>5070</v>
      </c>
      <c r="P45" s="19">
        <f t="shared" si="1"/>
        <v>556026.9</v>
      </c>
      <c r="Q45" s="14" t="s">
        <v>24</v>
      </c>
      <c r="R45" s="20" t="s">
        <v>25</v>
      </c>
      <c r="S45" s="20"/>
      <c r="T45" s="20"/>
      <c r="U45" s="20"/>
    </row>
    <row r="46" s="1" customFormat="1" ht="27" customHeight="1" spans="1:21">
      <c r="A46" s="13">
        <v>43</v>
      </c>
      <c r="B46" s="14" t="s">
        <v>20</v>
      </c>
      <c r="C46" s="15" t="s">
        <v>21</v>
      </c>
      <c r="D46" s="15" t="s">
        <v>22</v>
      </c>
      <c r="E46" s="14" t="s">
        <v>5</v>
      </c>
      <c r="F46" s="14"/>
      <c r="G46" s="14"/>
      <c r="H46" s="14" t="s">
        <v>18</v>
      </c>
      <c r="I46" s="14"/>
      <c r="J46" s="14">
        <v>2019052</v>
      </c>
      <c r="K46" s="17" t="s">
        <v>32</v>
      </c>
      <c r="L46" s="18" t="s">
        <v>63</v>
      </c>
      <c r="M46" s="18">
        <v>109.67</v>
      </c>
      <c r="N46" s="14">
        <v>5600</v>
      </c>
      <c r="O46" s="14">
        <v>5060</v>
      </c>
      <c r="P46" s="19">
        <f t="shared" si="1"/>
        <v>554930.2</v>
      </c>
      <c r="Q46" s="14" t="s">
        <v>24</v>
      </c>
      <c r="R46" s="20" t="s">
        <v>25</v>
      </c>
      <c r="S46" s="20"/>
      <c r="T46" s="20"/>
      <c r="U46" s="20"/>
    </row>
    <row r="47" s="1" customFormat="1" ht="27" customHeight="1" spans="1:21">
      <c r="A47" s="13">
        <v>44</v>
      </c>
      <c r="B47" s="14" t="s">
        <v>20</v>
      </c>
      <c r="C47" s="15" t="s">
        <v>21</v>
      </c>
      <c r="D47" s="15" t="s">
        <v>22</v>
      </c>
      <c r="E47" s="14" t="s">
        <v>5</v>
      </c>
      <c r="F47" s="14"/>
      <c r="G47" s="14"/>
      <c r="H47" s="14" t="s">
        <v>18</v>
      </c>
      <c r="I47" s="14"/>
      <c r="J47" s="14">
        <v>2019052</v>
      </c>
      <c r="K47" s="17" t="s">
        <v>32</v>
      </c>
      <c r="L47" s="18" t="s">
        <v>64</v>
      </c>
      <c r="M47" s="18">
        <v>109.67</v>
      </c>
      <c r="N47" s="14">
        <v>5610</v>
      </c>
      <c r="O47" s="14">
        <v>5060</v>
      </c>
      <c r="P47" s="19">
        <f t="shared" si="1"/>
        <v>554930.2</v>
      </c>
      <c r="Q47" s="14" t="s">
        <v>24</v>
      </c>
      <c r="R47" s="20" t="s">
        <v>25</v>
      </c>
      <c r="S47" s="20"/>
      <c r="T47" s="20"/>
      <c r="U47" s="20"/>
    </row>
    <row r="48" s="1" customFormat="1" ht="27" customHeight="1" spans="1:21">
      <c r="A48" s="13">
        <v>45</v>
      </c>
      <c r="B48" s="14" t="s">
        <v>20</v>
      </c>
      <c r="C48" s="15" t="s">
        <v>21</v>
      </c>
      <c r="D48" s="15" t="s">
        <v>22</v>
      </c>
      <c r="E48" s="14" t="s">
        <v>5</v>
      </c>
      <c r="F48" s="14"/>
      <c r="G48" s="14"/>
      <c r="H48" s="14" t="s">
        <v>18</v>
      </c>
      <c r="I48" s="14"/>
      <c r="J48" s="14">
        <v>2019052</v>
      </c>
      <c r="K48" s="17" t="s">
        <v>32</v>
      </c>
      <c r="L48" s="18" t="s">
        <v>65</v>
      </c>
      <c r="M48" s="18">
        <v>109.67</v>
      </c>
      <c r="N48" s="14">
        <v>5500</v>
      </c>
      <c r="O48" s="14">
        <v>5060</v>
      </c>
      <c r="P48" s="19">
        <f t="shared" si="1"/>
        <v>554930.2</v>
      </c>
      <c r="Q48" s="14" t="s">
        <v>24</v>
      </c>
      <c r="R48" s="20" t="s">
        <v>25</v>
      </c>
      <c r="S48" s="20"/>
      <c r="T48" s="20"/>
      <c r="U48" s="20"/>
    </row>
    <row r="49" s="1" customFormat="1" ht="27" customHeight="1" spans="1:21">
      <c r="A49" s="13">
        <v>46</v>
      </c>
      <c r="B49" s="14" t="s">
        <v>20</v>
      </c>
      <c r="C49" s="15" t="s">
        <v>21</v>
      </c>
      <c r="D49" s="15" t="s">
        <v>22</v>
      </c>
      <c r="E49" s="14" t="s">
        <v>5</v>
      </c>
      <c r="F49" s="14"/>
      <c r="G49" s="14"/>
      <c r="H49" s="14" t="s">
        <v>18</v>
      </c>
      <c r="I49" s="14"/>
      <c r="J49" s="14">
        <v>2019052</v>
      </c>
      <c r="K49" s="17" t="s">
        <v>32</v>
      </c>
      <c r="L49" s="18" t="str">
        <f>"B-1-"&amp;ROW(I3)&amp;"-4"</f>
        <v>B-1-3-4</v>
      </c>
      <c r="M49" s="18">
        <v>109.67</v>
      </c>
      <c r="N49" s="14">
        <v>5500</v>
      </c>
      <c r="O49" s="14">
        <v>5050</v>
      </c>
      <c r="P49" s="19">
        <f t="shared" ref="P49:P72" si="2">PRODUCT(M49,O49)</f>
        <v>553833.5</v>
      </c>
      <c r="Q49" s="14" t="s">
        <v>24</v>
      </c>
      <c r="R49" s="20" t="s">
        <v>25</v>
      </c>
      <c r="S49" s="20"/>
      <c r="T49" s="20"/>
      <c r="U49" s="20"/>
    </row>
    <row r="50" s="1" customFormat="1" ht="27" customHeight="1" spans="1:21">
      <c r="A50" s="13">
        <v>47</v>
      </c>
      <c r="B50" s="14" t="s">
        <v>20</v>
      </c>
      <c r="C50" s="15" t="s">
        <v>21</v>
      </c>
      <c r="D50" s="15" t="s">
        <v>22</v>
      </c>
      <c r="E50" s="14" t="s">
        <v>5</v>
      </c>
      <c r="F50" s="14"/>
      <c r="G50" s="14"/>
      <c r="H50" s="14" t="s">
        <v>18</v>
      </c>
      <c r="I50" s="14"/>
      <c r="J50" s="14">
        <v>2019052</v>
      </c>
      <c r="K50" s="17" t="s">
        <v>32</v>
      </c>
      <c r="L50" s="18" t="s">
        <v>66</v>
      </c>
      <c r="M50" s="18">
        <v>109.67</v>
      </c>
      <c r="N50" s="14">
        <v>5510</v>
      </c>
      <c r="O50" s="14">
        <v>5040</v>
      </c>
      <c r="P50" s="19">
        <f t="shared" si="2"/>
        <v>552736.8</v>
      </c>
      <c r="Q50" s="14" t="s">
        <v>24</v>
      </c>
      <c r="R50" s="20" t="s">
        <v>25</v>
      </c>
      <c r="S50" s="20"/>
      <c r="T50" s="20"/>
      <c r="U50" s="20"/>
    </row>
    <row r="51" s="1" customFormat="1" ht="27" customHeight="1" spans="1:21">
      <c r="A51" s="13">
        <v>48</v>
      </c>
      <c r="B51" s="14" t="s">
        <v>20</v>
      </c>
      <c r="C51" s="15" t="s">
        <v>21</v>
      </c>
      <c r="D51" s="15" t="s">
        <v>22</v>
      </c>
      <c r="E51" s="14" t="s">
        <v>5</v>
      </c>
      <c r="F51" s="14"/>
      <c r="G51" s="14"/>
      <c r="H51" s="14" t="s">
        <v>18</v>
      </c>
      <c r="I51" s="14"/>
      <c r="J51" s="14">
        <v>2019052</v>
      </c>
      <c r="K51" s="17" t="s">
        <v>32</v>
      </c>
      <c r="L51" s="18" t="s">
        <v>67</v>
      </c>
      <c r="M51" s="18">
        <v>109.67</v>
      </c>
      <c r="N51" s="14">
        <v>5560</v>
      </c>
      <c r="O51" s="14">
        <v>5060</v>
      </c>
      <c r="P51" s="19">
        <f t="shared" si="2"/>
        <v>554930.2</v>
      </c>
      <c r="Q51" s="14" t="s">
        <v>24</v>
      </c>
      <c r="R51" s="20" t="s">
        <v>25</v>
      </c>
      <c r="S51" s="20"/>
      <c r="T51" s="20"/>
      <c r="U51" s="20"/>
    </row>
    <row r="52" s="1" customFormat="1" ht="27" customHeight="1" spans="1:21">
      <c r="A52" s="13">
        <v>49</v>
      </c>
      <c r="B52" s="14" t="s">
        <v>20</v>
      </c>
      <c r="C52" s="15" t="s">
        <v>21</v>
      </c>
      <c r="D52" s="15" t="s">
        <v>22</v>
      </c>
      <c r="E52" s="14" t="s">
        <v>5</v>
      </c>
      <c r="F52" s="14"/>
      <c r="G52" s="14"/>
      <c r="H52" s="14" t="s">
        <v>18</v>
      </c>
      <c r="I52" s="14"/>
      <c r="J52" s="14">
        <v>2019052</v>
      </c>
      <c r="K52" s="17" t="s">
        <v>32</v>
      </c>
      <c r="L52" s="18" t="s">
        <v>68</v>
      </c>
      <c r="M52" s="18">
        <v>109.67</v>
      </c>
      <c r="N52" s="14">
        <v>5500</v>
      </c>
      <c r="O52" s="14">
        <v>5040</v>
      </c>
      <c r="P52" s="19">
        <f t="shared" si="2"/>
        <v>552736.8</v>
      </c>
      <c r="Q52" s="14" t="s">
        <v>24</v>
      </c>
      <c r="R52" s="20" t="s">
        <v>25</v>
      </c>
      <c r="S52" s="20"/>
      <c r="T52" s="20"/>
      <c r="U52" s="20"/>
    </row>
    <row r="53" s="1" customFormat="1" ht="27" customHeight="1" spans="1:21">
      <c r="A53" s="13">
        <v>50</v>
      </c>
      <c r="B53" s="14" t="s">
        <v>20</v>
      </c>
      <c r="C53" s="15" t="s">
        <v>21</v>
      </c>
      <c r="D53" s="15" t="s">
        <v>22</v>
      </c>
      <c r="E53" s="14" t="s">
        <v>5</v>
      </c>
      <c r="F53" s="14"/>
      <c r="G53" s="14"/>
      <c r="H53" s="14" t="s">
        <v>18</v>
      </c>
      <c r="I53" s="14"/>
      <c r="J53" s="14">
        <v>2019052</v>
      </c>
      <c r="K53" s="17" t="s">
        <v>32</v>
      </c>
      <c r="L53" s="18" t="s">
        <v>69</v>
      </c>
      <c r="M53" s="18">
        <v>109.67</v>
      </c>
      <c r="N53" s="14">
        <v>5560</v>
      </c>
      <c r="O53" s="14">
        <v>5040</v>
      </c>
      <c r="P53" s="19">
        <f t="shared" si="2"/>
        <v>552736.8</v>
      </c>
      <c r="Q53" s="14" t="s">
        <v>24</v>
      </c>
      <c r="R53" s="20" t="s">
        <v>25</v>
      </c>
      <c r="S53" s="20"/>
      <c r="T53" s="20"/>
      <c r="U53" s="20"/>
    </row>
    <row r="54" s="1" customFormat="1" ht="27" customHeight="1" spans="1:21">
      <c r="A54" s="13">
        <v>51</v>
      </c>
      <c r="B54" s="14" t="s">
        <v>20</v>
      </c>
      <c r="C54" s="15" t="s">
        <v>21</v>
      </c>
      <c r="D54" s="15" t="s">
        <v>22</v>
      </c>
      <c r="E54" s="14" t="s">
        <v>5</v>
      </c>
      <c r="F54" s="14"/>
      <c r="G54" s="14"/>
      <c r="H54" s="14" t="s">
        <v>18</v>
      </c>
      <c r="I54" s="14"/>
      <c r="J54" s="14">
        <v>2019052</v>
      </c>
      <c r="K54" s="17" t="s">
        <v>32</v>
      </c>
      <c r="L54" s="18" t="s">
        <v>70</v>
      </c>
      <c r="M54" s="18">
        <v>109.67</v>
      </c>
      <c r="N54" s="14">
        <v>5580</v>
      </c>
      <c r="O54" s="14">
        <v>5060</v>
      </c>
      <c r="P54" s="19">
        <f t="shared" si="2"/>
        <v>554930.2</v>
      </c>
      <c r="Q54" s="14" t="s">
        <v>24</v>
      </c>
      <c r="R54" s="20" t="s">
        <v>25</v>
      </c>
      <c r="S54" s="20"/>
      <c r="T54" s="20"/>
      <c r="U54" s="20"/>
    </row>
    <row r="55" s="1" customFormat="1" ht="27" customHeight="1" spans="1:21">
      <c r="A55" s="13">
        <v>52</v>
      </c>
      <c r="B55" s="14" t="s">
        <v>20</v>
      </c>
      <c r="C55" s="15" t="s">
        <v>21</v>
      </c>
      <c r="D55" s="15" t="s">
        <v>22</v>
      </c>
      <c r="E55" s="14" t="s">
        <v>5</v>
      </c>
      <c r="F55" s="14"/>
      <c r="G55" s="14"/>
      <c r="H55" s="14" t="s">
        <v>18</v>
      </c>
      <c r="I55" s="14"/>
      <c r="J55" s="14">
        <v>2019052</v>
      </c>
      <c r="K55" s="17" t="s">
        <v>32</v>
      </c>
      <c r="L55" s="18" t="s">
        <v>71</v>
      </c>
      <c r="M55" s="18">
        <v>109.67</v>
      </c>
      <c r="N55" s="14">
        <v>5600</v>
      </c>
      <c r="O55" s="14">
        <v>5070</v>
      </c>
      <c r="P55" s="19">
        <f t="shared" si="2"/>
        <v>556026.9</v>
      </c>
      <c r="Q55" s="14" t="s">
        <v>24</v>
      </c>
      <c r="R55" s="20" t="s">
        <v>25</v>
      </c>
      <c r="S55" s="20"/>
      <c r="T55" s="20"/>
      <c r="U55" s="20"/>
    </row>
    <row r="56" s="1" customFormat="1" ht="27" customHeight="1" spans="1:21">
      <c r="A56" s="13">
        <v>53</v>
      </c>
      <c r="B56" s="14" t="s">
        <v>20</v>
      </c>
      <c r="C56" s="15" t="s">
        <v>21</v>
      </c>
      <c r="D56" s="15" t="s">
        <v>22</v>
      </c>
      <c r="E56" s="14" t="s">
        <v>5</v>
      </c>
      <c r="F56" s="14"/>
      <c r="G56" s="14"/>
      <c r="H56" s="14" t="s">
        <v>18</v>
      </c>
      <c r="I56" s="14"/>
      <c r="J56" s="14">
        <v>2019052</v>
      </c>
      <c r="K56" s="17" t="s">
        <v>32</v>
      </c>
      <c r="L56" s="18" t="s">
        <v>72</v>
      </c>
      <c r="M56" s="18">
        <v>109.67</v>
      </c>
      <c r="N56" s="14">
        <v>5620</v>
      </c>
      <c r="O56" s="14">
        <v>5060</v>
      </c>
      <c r="P56" s="19">
        <f t="shared" si="2"/>
        <v>554930.2</v>
      </c>
      <c r="Q56" s="14" t="s">
        <v>24</v>
      </c>
      <c r="R56" s="20" t="s">
        <v>25</v>
      </c>
      <c r="S56" s="20"/>
      <c r="T56" s="20"/>
      <c r="U56" s="20"/>
    </row>
    <row r="57" s="1" customFormat="1" ht="27" customHeight="1" spans="1:21">
      <c r="A57" s="13">
        <v>54</v>
      </c>
      <c r="B57" s="14" t="s">
        <v>20</v>
      </c>
      <c r="C57" s="15" t="s">
        <v>21</v>
      </c>
      <c r="D57" s="15" t="s">
        <v>22</v>
      </c>
      <c r="E57" s="14" t="s">
        <v>5</v>
      </c>
      <c r="F57" s="14"/>
      <c r="G57" s="14"/>
      <c r="H57" s="14" t="s">
        <v>18</v>
      </c>
      <c r="I57" s="14"/>
      <c r="J57" s="14">
        <v>2019052</v>
      </c>
      <c r="K57" s="17" t="s">
        <v>32</v>
      </c>
      <c r="L57" s="18" t="s">
        <v>73</v>
      </c>
      <c r="M57" s="18">
        <v>109.67</v>
      </c>
      <c r="N57" s="14">
        <v>5640</v>
      </c>
      <c r="O57" s="14">
        <v>5060</v>
      </c>
      <c r="P57" s="19">
        <f t="shared" si="2"/>
        <v>554930.2</v>
      </c>
      <c r="Q57" s="14" t="s">
        <v>24</v>
      </c>
      <c r="R57" s="20" t="s">
        <v>25</v>
      </c>
      <c r="S57" s="20"/>
      <c r="T57" s="20"/>
      <c r="U57" s="20"/>
    </row>
    <row r="58" s="1" customFormat="1" ht="27" customHeight="1" spans="1:21">
      <c r="A58" s="13">
        <v>55</v>
      </c>
      <c r="B58" s="14" t="s">
        <v>20</v>
      </c>
      <c r="C58" s="15" t="s">
        <v>21</v>
      </c>
      <c r="D58" s="15" t="s">
        <v>22</v>
      </c>
      <c r="E58" s="14" t="s">
        <v>5</v>
      </c>
      <c r="F58" s="14"/>
      <c r="G58" s="14"/>
      <c r="H58" s="14" t="s">
        <v>18</v>
      </c>
      <c r="I58" s="14"/>
      <c r="J58" s="14">
        <v>2019052</v>
      </c>
      <c r="K58" s="17" t="s">
        <v>32</v>
      </c>
      <c r="L58" s="18" t="s">
        <v>74</v>
      </c>
      <c r="M58" s="18">
        <v>109.67</v>
      </c>
      <c r="N58" s="14">
        <v>5650</v>
      </c>
      <c r="O58" s="14">
        <v>5070</v>
      </c>
      <c r="P58" s="19">
        <f t="shared" si="2"/>
        <v>556026.9</v>
      </c>
      <c r="Q58" s="14" t="s">
        <v>24</v>
      </c>
      <c r="R58" s="20" t="s">
        <v>25</v>
      </c>
      <c r="S58" s="20"/>
      <c r="T58" s="20"/>
      <c r="U58" s="20"/>
    </row>
    <row r="59" s="1" customFormat="1" ht="27" customHeight="1" spans="1:21">
      <c r="A59" s="13">
        <v>56</v>
      </c>
      <c r="B59" s="14" t="s">
        <v>20</v>
      </c>
      <c r="C59" s="15" t="s">
        <v>21</v>
      </c>
      <c r="D59" s="15" t="s">
        <v>22</v>
      </c>
      <c r="E59" s="14" t="s">
        <v>5</v>
      </c>
      <c r="F59" s="14"/>
      <c r="G59" s="14"/>
      <c r="H59" s="14" t="s">
        <v>18</v>
      </c>
      <c r="I59" s="14"/>
      <c r="J59" s="14">
        <v>2019052</v>
      </c>
      <c r="K59" s="17" t="s">
        <v>32</v>
      </c>
      <c r="L59" s="18" t="str">
        <f>"B-1-"&amp;ROW(I35)&amp;"-4"</f>
        <v>B-1-35-4</v>
      </c>
      <c r="M59" s="18">
        <v>109.67</v>
      </c>
      <c r="N59" s="14">
        <v>5670</v>
      </c>
      <c r="O59" s="14">
        <v>5060</v>
      </c>
      <c r="P59" s="19">
        <f t="shared" si="2"/>
        <v>554930.2</v>
      </c>
      <c r="Q59" s="14" t="s">
        <v>24</v>
      </c>
      <c r="R59" s="20" t="s">
        <v>25</v>
      </c>
      <c r="S59" s="20"/>
      <c r="T59" s="20"/>
      <c r="U59" s="20"/>
    </row>
    <row r="60" s="1" customFormat="1" ht="27" customHeight="1" spans="1:21">
      <c r="A60" s="13">
        <v>57</v>
      </c>
      <c r="B60" s="14" t="s">
        <v>20</v>
      </c>
      <c r="C60" s="15" t="s">
        <v>21</v>
      </c>
      <c r="D60" s="15" t="s">
        <v>22</v>
      </c>
      <c r="E60" s="14" t="s">
        <v>5</v>
      </c>
      <c r="F60" s="14"/>
      <c r="G60" s="14"/>
      <c r="H60" s="14" t="s">
        <v>18</v>
      </c>
      <c r="I60" s="14"/>
      <c r="J60" s="14">
        <v>2019052</v>
      </c>
      <c r="K60" s="17" t="s">
        <v>75</v>
      </c>
      <c r="L60" s="18" t="s">
        <v>76</v>
      </c>
      <c r="M60" s="18">
        <v>127.76</v>
      </c>
      <c r="N60" s="14">
        <v>5510</v>
      </c>
      <c r="O60" s="14">
        <v>5050</v>
      </c>
      <c r="P60" s="19">
        <f t="shared" si="2"/>
        <v>645188</v>
      </c>
      <c r="Q60" s="14" t="s">
        <v>24</v>
      </c>
      <c r="R60" s="20" t="s">
        <v>25</v>
      </c>
      <c r="S60" s="20"/>
      <c r="T60" s="20"/>
      <c r="U60" s="20"/>
    </row>
    <row r="61" s="1" customFormat="1" ht="27" customHeight="1" spans="1:21">
      <c r="A61" s="13">
        <v>58</v>
      </c>
      <c r="B61" s="14" t="s">
        <v>20</v>
      </c>
      <c r="C61" s="15" t="s">
        <v>21</v>
      </c>
      <c r="D61" s="15" t="s">
        <v>22</v>
      </c>
      <c r="E61" s="14" t="s">
        <v>5</v>
      </c>
      <c r="F61" s="14"/>
      <c r="G61" s="14"/>
      <c r="H61" s="14" t="s">
        <v>18</v>
      </c>
      <c r="I61" s="14"/>
      <c r="J61" s="14">
        <v>2019052</v>
      </c>
      <c r="K61" s="17" t="s">
        <v>75</v>
      </c>
      <c r="L61" s="18" t="s">
        <v>77</v>
      </c>
      <c r="M61" s="18">
        <v>127.76</v>
      </c>
      <c r="N61" s="14">
        <v>5520</v>
      </c>
      <c r="O61" s="14">
        <v>5060</v>
      </c>
      <c r="P61" s="19">
        <f t="shared" si="2"/>
        <v>646465.6</v>
      </c>
      <c r="Q61" s="14" t="s">
        <v>24</v>
      </c>
      <c r="R61" s="20" t="s">
        <v>25</v>
      </c>
      <c r="S61" s="20"/>
      <c r="T61" s="20"/>
      <c r="U61" s="20"/>
    </row>
    <row r="62" s="1" customFormat="1" ht="27" customHeight="1" spans="1:21">
      <c r="A62" s="13">
        <v>59</v>
      </c>
      <c r="B62" s="14" t="s">
        <v>20</v>
      </c>
      <c r="C62" s="15" t="s">
        <v>21</v>
      </c>
      <c r="D62" s="15" t="s">
        <v>22</v>
      </c>
      <c r="E62" s="14" t="s">
        <v>5</v>
      </c>
      <c r="F62" s="14"/>
      <c r="G62" s="14"/>
      <c r="H62" s="14" t="s">
        <v>18</v>
      </c>
      <c r="I62" s="14"/>
      <c r="J62" s="14">
        <v>2019052</v>
      </c>
      <c r="K62" s="17" t="s">
        <v>75</v>
      </c>
      <c r="L62" s="18" t="str">
        <f>"C-2-"&amp;ROW(K6)&amp;"-1"</f>
        <v>C-2-6-1</v>
      </c>
      <c r="M62" s="18">
        <v>127.76</v>
      </c>
      <c r="N62" s="14">
        <v>5530</v>
      </c>
      <c r="O62" s="14">
        <v>5060</v>
      </c>
      <c r="P62" s="19">
        <f t="shared" si="2"/>
        <v>646465.6</v>
      </c>
      <c r="Q62" s="14" t="s">
        <v>24</v>
      </c>
      <c r="R62" s="20" t="s">
        <v>25</v>
      </c>
      <c r="S62" s="20"/>
      <c r="T62" s="20"/>
      <c r="U62" s="20"/>
    </row>
    <row r="63" s="1" customFormat="1" ht="27" customHeight="1" spans="1:21">
      <c r="A63" s="13">
        <v>60</v>
      </c>
      <c r="B63" s="14" t="s">
        <v>20</v>
      </c>
      <c r="C63" s="15" t="s">
        <v>21</v>
      </c>
      <c r="D63" s="15" t="s">
        <v>22</v>
      </c>
      <c r="E63" s="14" t="s">
        <v>5</v>
      </c>
      <c r="F63" s="14"/>
      <c r="G63" s="14"/>
      <c r="H63" s="14" t="s">
        <v>18</v>
      </c>
      <c r="I63" s="14"/>
      <c r="J63" s="14">
        <v>2019052</v>
      </c>
      <c r="K63" s="17" t="s">
        <v>75</v>
      </c>
      <c r="L63" s="18" t="str">
        <f>"C-2-"&amp;ROW(K7)&amp;"-1"</f>
        <v>C-2-7-1</v>
      </c>
      <c r="M63" s="18">
        <v>127.76</v>
      </c>
      <c r="N63" s="14">
        <v>5540</v>
      </c>
      <c r="O63" s="14">
        <v>5070</v>
      </c>
      <c r="P63" s="19">
        <f t="shared" si="2"/>
        <v>647743.2</v>
      </c>
      <c r="Q63" s="14" t="s">
        <v>24</v>
      </c>
      <c r="R63" s="20" t="s">
        <v>25</v>
      </c>
      <c r="S63" s="20"/>
      <c r="T63" s="20"/>
      <c r="U63" s="20"/>
    </row>
    <row r="64" s="1" customFormat="1" ht="27" customHeight="1" spans="1:21">
      <c r="A64" s="13">
        <v>61</v>
      </c>
      <c r="B64" s="14" t="s">
        <v>20</v>
      </c>
      <c r="C64" s="15" t="s">
        <v>21</v>
      </c>
      <c r="D64" s="15" t="s">
        <v>22</v>
      </c>
      <c r="E64" s="14" t="s">
        <v>5</v>
      </c>
      <c r="F64" s="14"/>
      <c r="G64" s="14"/>
      <c r="H64" s="14" t="s">
        <v>18</v>
      </c>
      <c r="I64" s="14"/>
      <c r="J64" s="14">
        <v>2019052</v>
      </c>
      <c r="K64" s="17" t="s">
        <v>75</v>
      </c>
      <c r="L64" s="18" t="s">
        <v>78</v>
      </c>
      <c r="M64" s="18">
        <v>127.76</v>
      </c>
      <c r="N64" s="14">
        <v>5610</v>
      </c>
      <c r="O64" s="14">
        <v>5060</v>
      </c>
      <c r="P64" s="19">
        <f t="shared" si="2"/>
        <v>646465.6</v>
      </c>
      <c r="Q64" s="14" t="s">
        <v>24</v>
      </c>
      <c r="R64" s="20" t="s">
        <v>25</v>
      </c>
      <c r="S64" s="20"/>
      <c r="T64" s="20"/>
      <c r="U64" s="20"/>
    </row>
    <row r="65" s="1" customFormat="1" ht="27" customHeight="1" spans="1:21">
      <c r="A65" s="13">
        <v>62</v>
      </c>
      <c r="B65" s="14" t="s">
        <v>20</v>
      </c>
      <c r="C65" s="15" t="s">
        <v>21</v>
      </c>
      <c r="D65" s="15" t="s">
        <v>22</v>
      </c>
      <c r="E65" s="14" t="s">
        <v>5</v>
      </c>
      <c r="F65" s="14"/>
      <c r="G65" s="14"/>
      <c r="H65" s="14" t="s">
        <v>18</v>
      </c>
      <c r="I65" s="14"/>
      <c r="J65" s="14">
        <v>2019052</v>
      </c>
      <c r="K65" s="17" t="s">
        <v>75</v>
      </c>
      <c r="L65" s="18" t="s">
        <v>79</v>
      </c>
      <c r="M65" s="18">
        <v>127.76</v>
      </c>
      <c r="N65" s="14">
        <v>5600</v>
      </c>
      <c r="O65" s="14">
        <v>5050</v>
      </c>
      <c r="P65" s="19">
        <f t="shared" si="2"/>
        <v>645188</v>
      </c>
      <c r="Q65" s="14" t="s">
        <v>24</v>
      </c>
      <c r="R65" s="20" t="s">
        <v>25</v>
      </c>
      <c r="S65" s="20"/>
      <c r="T65" s="20"/>
      <c r="U65" s="20"/>
    </row>
    <row r="66" s="1" customFormat="1" ht="27" customHeight="1" spans="1:21">
      <c r="A66" s="13">
        <v>63</v>
      </c>
      <c r="B66" s="14" t="s">
        <v>20</v>
      </c>
      <c r="C66" s="15" t="s">
        <v>21</v>
      </c>
      <c r="D66" s="15" t="s">
        <v>22</v>
      </c>
      <c r="E66" s="14" t="s">
        <v>5</v>
      </c>
      <c r="F66" s="14"/>
      <c r="G66" s="14"/>
      <c r="H66" s="14" t="s">
        <v>18</v>
      </c>
      <c r="I66" s="14"/>
      <c r="J66" s="14">
        <v>2019052</v>
      </c>
      <c r="K66" s="17" t="s">
        <v>75</v>
      </c>
      <c r="L66" s="18" t="s">
        <v>80</v>
      </c>
      <c r="M66" s="18">
        <v>127.76</v>
      </c>
      <c r="N66" s="14">
        <v>5610</v>
      </c>
      <c r="O66" s="14">
        <v>5065</v>
      </c>
      <c r="P66" s="19">
        <f t="shared" si="2"/>
        <v>647104.4</v>
      </c>
      <c r="Q66" s="14" t="s">
        <v>24</v>
      </c>
      <c r="R66" s="20" t="s">
        <v>25</v>
      </c>
      <c r="S66" s="20"/>
      <c r="T66" s="20"/>
      <c r="U66" s="20"/>
    </row>
    <row r="67" s="1" customFormat="1" ht="27" customHeight="1" spans="1:21">
      <c r="A67" s="13">
        <v>64</v>
      </c>
      <c r="B67" s="14" t="s">
        <v>20</v>
      </c>
      <c r="C67" s="15" t="s">
        <v>21</v>
      </c>
      <c r="D67" s="15" t="s">
        <v>22</v>
      </c>
      <c r="E67" s="14" t="s">
        <v>5</v>
      </c>
      <c r="F67" s="14"/>
      <c r="G67" s="14"/>
      <c r="H67" s="14" t="s">
        <v>18</v>
      </c>
      <c r="I67" s="14"/>
      <c r="J67" s="14">
        <v>2019052</v>
      </c>
      <c r="K67" s="17" t="s">
        <v>75</v>
      </c>
      <c r="L67" s="18" t="s">
        <v>81</v>
      </c>
      <c r="M67" s="18">
        <v>127.76</v>
      </c>
      <c r="N67" s="14">
        <v>5620</v>
      </c>
      <c r="O67" s="14">
        <v>5065</v>
      </c>
      <c r="P67" s="19">
        <f t="shared" si="2"/>
        <v>647104.4</v>
      </c>
      <c r="Q67" s="14" t="s">
        <v>24</v>
      </c>
      <c r="R67" s="20" t="s">
        <v>25</v>
      </c>
      <c r="S67" s="20"/>
      <c r="T67" s="20"/>
      <c r="U67" s="20"/>
    </row>
    <row r="68" s="1" customFormat="1" ht="27" customHeight="1" spans="1:21">
      <c r="A68" s="13">
        <v>65</v>
      </c>
      <c r="B68" s="14" t="s">
        <v>20</v>
      </c>
      <c r="C68" s="15" t="s">
        <v>21</v>
      </c>
      <c r="D68" s="15" t="s">
        <v>22</v>
      </c>
      <c r="E68" s="14" t="s">
        <v>5</v>
      </c>
      <c r="F68" s="14"/>
      <c r="G68" s="14"/>
      <c r="H68" s="14" t="s">
        <v>18</v>
      </c>
      <c r="I68" s="14"/>
      <c r="J68" s="14">
        <v>2019052</v>
      </c>
      <c r="K68" s="17" t="s">
        <v>75</v>
      </c>
      <c r="L68" s="18" t="s">
        <v>82</v>
      </c>
      <c r="M68" s="18">
        <v>127.76</v>
      </c>
      <c r="N68" s="14">
        <v>5630</v>
      </c>
      <c r="O68" s="14">
        <v>5070</v>
      </c>
      <c r="P68" s="19">
        <f t="shared" si="2"/>
        <v>647743.2</v>
      </c>
      <c r="Q68" s="14" t="s">
        <v>24</v>
      </c>
      <c r="R68" s="20" t="s">
        <v>25</v>
      </c>
      <c r="S68" s="20"/>
      <c r="T68" s="20"/>
      <c r="U68" s="20"/>
    </row>
    <row r="69" s="1" customFormat="1" ht="27" customHeight="1" spans="1:21">
      <c r="A69" s="13">
        <v>66</v>
      </c>
      <c r="B69" s="14" t="s">
        <v>20</v>
      </c>
      <c r="C69" s="15" t="s">
        <v>21</v>
      </c>
      <c r="D69" s="15" t="s">
        <v>22</v>
      </c>
      <c r="E69" s="14" t="s">
        <v>5</v>
      </c>
      <c r="F69" s="14"/>
      <c r="G69" s="14"/>
      <c r="H69" s="14" t="s">
        <v>18</v>
      </c>
      <c r="I69" s="14"/>
      <c r="J69" s="14">
        <v>2019052</v>
      </c>
      <c r="K69" s="17" t="s">
        <v>75</v>
      </c>
      <c r="L69" s="18" t="s">
        <v>83</v>
      </c>
      <c r="M69" s="18">
        <v>127.76</v>
      </c>
      <c r="N69" s="14">
        <v>5650</v>
      </c>
      <c r="O69" s="14">
        <v>5060</v>
      </c>
      <c r="P69" s="19">
        <f t="shared" si="2"/>
        <v>646465.6</v>
      </c>
      <c r="Q69" s="14" t="s">
        <v>24</v>
      </c>
      <c r="R69" s="20" t="s">
        <v>25</v>
      </c>
      <c r="S69" s="20"/>
      <c r="T69" s="20"/>
      <c r="U69" s="20"/>
    </row>
    <row r="70" s="1" customFormat="1" ht="27" customHeight="1" spans="1:21">
      <c r="A70" s="13">
        <v>67</v>
      </c>
      <c r="B70" s="14" t="s">
        <v>20</v>
      </c>
      <c r="C70" s="15" t="s">
        <v>21</v>
      </c>
      <c r="D70" s="15" t="s">
        <v>22</v>
      </c>
      <c r="E70" s="14" t="s">
        <v>5</v>
      </c>
      <c r="F70" s="14"/>
      <c r="G70" s="14"/>
      <c r="H70" s="14" t="s">
        <v>18</v>
      </c>
      <c r="I70" s="14"/>
      <c r="J70" s="14">
        <v>2019052</v>
      </c>
      <c r="K70" s="17" t="s">
        <v>75</v>
      </c>
      <c r="L70" s="18" t="s">
        <v>84</v>
      </c>
      <c r="M70" s="18">
        <v>127.76</v>
      </c>
      <c r="N70" s="14">
        <v>5680</v>
      </c>
      <c r="O70" s="14">
        <v>5060</v>
      </c>
      <c r="P70" s="19">
        <f t="shared" si="2"/>
        <v>646465.6</v>
      </c>
      <c r="Q70" s="14" t="s">
        <v>24</v>
      </c>
      <c r="R70" s="20" t="s">
        <v>25</v>
      </c>
      <c r="S70" s="20"/>
      <c r="T70" s="20"/>
      <c r="U70" s="20"/>
    </row>
    <row r="71" s="1" customFormat="1" ht="27" customHeight="1" spans="1:21">
      <c r="A71" s="13">
        <v>68</v>
      </c>
      <c r="B71" s="14" t="s">
        <v>20</v>
      </c>
      <c r="C71" s="15" t="s">
        <v>21</v>
      </c>
      <c r="D71" s="15" t="s">
        <v>22</v>
      </c>
      <c r="E71" s="14" t="s">
        <v>5</v>
      </c>
      <c r="F71" s="14"/>
      <c r="G71" s="14"/>
      <c r="H71" s="14" t="s">
        <v>18</v>
      </c>
      <c r="I71" s="14"/>
      <c r="J71" s="14">
        <v>2019052</v>
      </c>
      <c r="K71" s="17" t="s">
        <v>75</v>
      </c>
      <c r="L71" s="18" t="s">
        <v>85</v>
      </c>
      <c r="M71" s="18">
        <v>127.76</v>
      </c>
      <c r="N71" s="14">
        <v>5690</v>
      </c>
      <c r="O71" s="14">
        <v>5070</v>
      </c>
      <c r="P71" s="19">
        <f t="shared" si="2"/>
        <v>647743.2</v>
      </c>
      <c r="Q71" s="14" t="s">
        <v>24</v>
      </c>
      <c r="R71" s="14" t="s">
        <v>25</v>
      </c>
      <c r="S71" s="38"/>
      <c r="T71" s="38"/>
      <c r="U71" s="38"/>
    </row>
    <row r="72" s="1" customFormat="1" ht="27" customHeight="1" spans="1:21">
      <c r="A72" s="13">
        <v>69</v>
      </c>
      <c r="B72" s="14" t="s">
        <v>20</v>
      </c>
      <c r="C72" s="15" t="s">
        <v>21</v>
      </c>
      <c r="D72" s="15" t="s">
        <v>22</v>
      </c>
      <c r="E72" s="14" t="s">
        <v>5</v>
      </c>
      <c r="F72" s="14"/>
      <c r="G72" s="14"/>
      <c r="H72" s="14" t="s">
        <v>18</v>
      </c>
      <c r="I72" s="14"/>
      <c r="J72" s="14">
        <v>2019052</v>
      </c>
      <c r="K72" s="17" t="s">
        <v>75</v>
      </c>
      <c r="L72" s="17" t="s">
        <v>86</v>
      </c>
      <c r="M72" s="17">
        <v>121.04</v>
      </c>
      <c r="N72" s="14">
        <v>5530</v>
      </c>
      <c r="O72" s="14">
        <v>5050</v>
      </c>
      <c r="P72" s="19">
        <f t="shared" si="2"/>
        <v>611252</v>
      </c>
      <c r="Q72" s="14" t="s">
        <v>24</v>
      </c>
      <c r="R72" s="20" t="s">
        <v>29</v>
      </c>
      <c r="S72" s="20"/>
      <c r="T72" s="20"/>
      <c r="U72" s="20"/>
    </row>
    <row r="73" s="1" customFormat="1" ht="27" customHeight="1" spans="1:21">
      <c r="A73" s="13">
        <v>70</v>
      </c>
      <c r="B73" s="14" t="s">
        <v>20</v>
      </c>
      <c r="C73" s="15" t="s">
        <v>21</v>
      </c>
      <c r="D73" s="15" t="s">
        <v>22</v>
      </c>
      <c r="E73" s="14" t="s">
        <v>5</v>
      </c>
      <c r="F73" s="14"/>
      <c r="G73" s="14"/>
      <c r="H73" s="14" t="s">
        <v>18</v>
      </c>
      <c r="I73" s="14"/>
      <c r="J73" s="14">
        <v>2019052</v>
      </c>
      <c r="K73" s="17" t="s">
        <v>75</v>
      </c>
      <c r="L73" s="17" t="s">
        <v>87</v>
      </c>
      <c r="M73" s="17">
        <v>121.04</v>
      </c>
      <c r="N73" s="14">
        <v>5580</v>
      </c>
      <c r="O73" s="14">
        <v>5060</v>
      </c>
      <c r="P73" s="19">
        <f t="shared" ref="P72:P84" si="3">PRODUCT(M73,O73)</f>
        <v>612462.4</v>
      </c>
      <c r="Q73" s="14" t="s">
        <v>24</v>
      </c>
      <c r="R73" s="20" t="s">
        <v>29</v>
      </c>
      <c r="S73" s="20"/>
      <c r="T73" s="20"/>
      <c r="U73" s="20"/>
    </row>
    <row r="74" s="1" customFormat="1" ht="27" customHeight="1" spans="1:21">
      <c r="A74" s="13">
        <v>71</v>
      </c>
      <c r="B74" s="14" t="s">
        <v>20</v>
      </c>
      <c r="C74" s="15" t="s">
        <v>21</v>
      </c>
      <c r="D74" s="15" t="s">
        <v>22</v>
      </c>
      <c r="E74" s="14" t="s">
        <v>5</v>
      </c>
      <c r="F74" s="14"/>
      <c r="G74" s="14"/>
      <c r="H74" s="14" t="s">
        <v>18</v>
      </c>
      <c r="I74" s="14"/>
      <c r="J74" s="14">
        <v>2019052</v>
      </c>
      <c r="K74" s="17" t="s">
        <v>75</v>
      </c>
      <c r="L74" s="17" t="s">
        <v>88</v>
      </c>
      <c r="M74" s="17">
        <v>121.04</v>
      </c>
      <c r="N74" s="14">
        <v>5600</v>
      </c>
      <c r="O74" s="14">
        <v>5050</v>
      </c>
      <c r="P74" s="19">
        <f t="shared" si="3"/>
        <v>611252</v>
      </c>
      <c r="Q74" s="14" t="s">
        <v>24</v>
      </c>
      <c r="R74" s="20" t="s">
        <v>29</v>
      </c>
      <c r="S74" s="20"/>
      <c r="T74" s="20"/>
      <c r="U74" s="20"/>
    </row>
    <row r="75" s="1" customFormat="1" ht="27" customHeight="1" spans="1:21">
      <c r="A75" s="13">
        <v>72</v>
      </c>
      <c r="B75" s="14" t="s">
        <v>20</v>
      </c>
      <c r="C75" s="15" t="s">
        <v>21</v>
      </c>
      <c r="D75" s="15" t="s">
        <v>22</v>
      </c>
      <c r="E75" s="14" t="s">
        <v>5</v>
      </c>
      <c r="F75" s="14"/>
      <c r="G75" s="14"/>
      <c r="H75" s="14" t="s">
        <v>18</v>
      </c>
      <c r="I75" s="14"/>
      <c r="J75" s="14">
        <v>2019052</v>
      </c>
      <c r="K75" s="17" t="s">
        <v>75</v>
      </c>
      <c r="L75" s="17" t="s">
        <v>89</v>
      </c>
      <c r="M75" s="17">
        <v>121.04</v>
      </c>
      <c r="N75" s="14">
        <v>5610</v>
      </c>
      <c r="O75" s="14">
        <v>5060</v>
      </c>
      <c r="P75" s="19">
        <f t="shared" si="3"/>
        <v>612462.4</v>
      </c>
      <c r="Q75" s="14" t="s">
        <v>24</v>
      </c>
      <c r="R75" s="20" t="s">
        <v>29</v>
      </c>
      <c r="S75" s="20"/>
      <c r="T75" s="20"/>
      <c r="U75" s="20"/>
    </row>
    <row r="76" s="1" customFormat="1" ht="27" customHeight="1" spans="1:21">
      <c r="A76" s="13">
        <v>73</v>
      </c>
      <c r="B76" s="14" t="s">
        <v>20</v>
      </c>
      <c r="C76" s="15" t="s">
        <v>21</v>
      </c>
      <c r="D76" s="15" t="s">
        <v>22</v>
      </c>
      <c r="E76" s="14" t="s">
        <v>5</v>
      </c>
      <c r="F76" s="14"/>
      <c r="G76" s="14"/>
      <c r="H76" s="14" t="s">
        <v>18</v>
      </c>
      <c r="I76" s="14"/>
      <c r="J76" s="14">
        <v>2019052</v>
      </c>
      <c r="K76" s="17" t="s">
        <v>75</v>
      </c>
      <c r="L76" s="17" t="s">
        <v>90</v>
      </c>
      <c r="M76" s="17">
        <v>121.04</v>
      </c>
      <c r="N76" s="14">
        <v>5700</v>
      </c>
      <c r="O76" s="14">
        <v>5070</v>
      </c>
      <c r="P76" s="19">
        <f t="shared" si="3"/>
        <v>613672.8</v>
      </c>
      <c r="Q76" s="14" t="s">
        <v>24</v>
      </c>
      <c r="R76" s="20" t="s">
        <v>29</v>
      </c>
      <c r="S76" s="20"/>
      <c r="T76" s="20"/>
      <c r="U76" s="20"/>
    </row>
    <row r="77" s="1" customFormat="1" ht="27" customHeight="1" spans="1:21">
      <c r="A77" s="13">
        <v>74</v>
      </c>
      <c r="B77" s="14" t="s">
        <v>20</v>
      </c>
      <c r="C77" s="15" t="s">
        <v>21</v>
      </c>
      <c r="D77" s="15" t="s">
        <v>22</v>
      </c>
      <c r="E77" s="14" t="s">
        <v>5</v>
      </c>
      <c r="F77" s="14"/>
      <c r="G77" s="14"/>
      <c r="H77" s="14" t="s">
        <v>18</v>
      </c>
      <c r="I77" s="14"/>
      <c r="J77" s="14">
        <v>2019052</v>
      </c>
      <c r="K77" s="17" t="s">
        <v>75</v>
      </c>
      <c r="L77" s="17" t="s">
        <v>91</v>
      </c>
      <c r="M77" s="17">
        <v>121.04</v>
      </c>
      <c r="N77" s="14">
        <v>5620</v>
      </c>
      <c r="O77" s="14">
        <v>5055</v>
      </c>
      <c r="P77" s="19">
        <f t="shared" si="3"/>
        <v>611857.2</v>
      </c>
      <c r="Q77" s="14" t="s">
        <v>24</v>
      </c>
      <c r="R77" s="20" t="s">
        <v>29</v>
      </c>
      <c r="S77" s="20"/>
      <c r="T77" s="20"/>
      <c r="U77" s="20"/>
    </row>
    <row r="78" s="1" customFormat="1" ht="27" customHeight="1" spans="1:21">
      <c r="A78" s="13">
        <v>75</v>
      </c>
      <c r="B78" s="14" t="s">
        <v>20</v>
      </c>
      <c r="C78" s="15" t="s">
        <v>21</v>
      </c>
      <c r="D78" s="15" t="s">
        <v>22</v>
      </c>
      <c r="E78" s="14" t="s">
        <v>5</v>
      </c>
      <c r="F78" s="14"/>
      <c r="G78" s="14"/>
      <c r="H78" s="14" t="s">
        <v>18</v>
      </c>
      <c r="I78" s="14"/>
      <c r="J78" s="14">
        <v>2019052</v>
      </c>
      <c r="K78" s="17" t="s">
        <v>75</v>
      </c>
      <c r="L78" s="17" t="s">
        <v>92</v>
      </c>
      <c r="M78" s="17">
        <v>121.04</v>
      </c>
      <c r="N78" s="14">
        <v>5600</v>
      </c>
      <c r="O78" s="14">
        <v>5070</v>
      </c>
      <c r="P78" s="19">
        <f t="shared" si="3"/>
        <v>613672.8</v>
      </c>
      <c r="Q78" s="14" t="s">
        <v>24</v>
      </c>
      <c r="R78" s="20" t="s">
        <v>29</v>
      </c>
      <c r="S78" s="20"/>
      <c r="T78" s="20"/>
      <c r="U78" s="20"/>
    </row>
    <row r="79" s="1" customFormat="1" ht="27" customHeight="1" spans="1:21">
      <c r="A79" s="13">
        <v>76</v>
      </c>
      <c r="B79" s="14" t="s">
        <v>20</v>
      </c>
      <c r="C79" s="15" t="s">
        <v>21</v>
      </c>
      <c r="D79" s="15" t="s">
        <v>22</v>
      </c>
      <c r="E79" s="14" t="s">
        <v>5</v>
      </c>
      <c r="F79" s="14"/>
      <c r="G79" s="14"/>
      <c r="H79" s="14" t="s">
        <v>18</v>
      </c>
      <c r="I79" s="14"/>
      <c r="J79" s="14">
        <v>2019052</v>
      </c>
      <c r="K79" s="17" t="s">
        <v>75</v>
      </c>
      <c r="L79" s="17" t="s">
        <v>93</v>
      </c>
      <c r="M79" s="17">
        <v>121.04</v>
      </c>
      <c r="N79" s="14">
        <v>5620</v>
      </c>
      <c r="O79" s="14">
        <v>5065</v>
      </c>
      <c r="P79" s="19">
        <f t="shared" si="3"/>
        <v>613067.6</v>
      </c>
      <c r="Q79" s="14" t="s">
        <v>24</v>
      </c>
      <c r="R79" s="20" t="s">
        <v>29</v>
      </c>
      <c r="S79" s="20"/>
      <c r="T79" s="20"/>
      <c r="U79" s="20"/>
    </row>
    <row r="80" s="1" customFormat="1" ht="27" customHeight="1" spans="1:21">
      <c r="A80" s="13">
        <v>77</v>
      </c>
      <c r="B80" s="22" t="s">
        <v>20</v>
      </c>
      <c r="C80" s="23" t="s">
        <v>21</v>
      </c>
      <c r="D80" s="23" t="s">
        <v>22</v>
      </c>
      <c r="E80" s="22" t="s">
        <v>5</v>
      </c>
      <c r="F80" s="22"/>
      <c r="G80" s="22"/>
      <c r="H80" s="22" t="s">
        <v>18</v>
      </c>
      <c r="I80" s="22"/>
      <c r="J80" s="22">
        <v>2019052</v>
      </c>
      <c r="K80" s="30" t="s">
        <v>23</v>
      </c>
      <c r="L80" s="31" t="s">
        <v>94</v>
      </c>
      <c r="M80" s="31">
        <v>128</v>
      </c>
      <c r="N80" s="22">
        <v>6700</v>
      </c>
      <c r="O80" s="22">
        <v>6050</v>
      </c>
      <c r="P80" s="32">
        <f t="shared" si="3"/>
        <v>774400</v>
      </c>
      <c r="Q80" s="22" t="s">
        <v>24</v>
      </c>
      <c r="R80" s="39" t="s">
        <v>95</v>
      </c>
      <c r="S80" s="39"/>
      <c r="T80" s="39"/>
      <c r="U80" s="39"/>
    </row>
    <row r="81" s="2" customFormat="1" ht="27" customHeight="1" spans="1:21">
      <c r="A81" s="13">
        <v>78</v>
      </c>
      <c r="B81" s="22" t="s">
        <v>20</v>
      </c>
      <c r="C81" s="23" t="s">
        <v>21</v>
      </c>
      <c r="D81" s="23" t="s">
        <v>22</v>
      </c>
      <c r="E81" s="22" t="s">
        <v>5</v>
      </c>
      <c r="F81" s="22"/>
      <c r="G81" s="22"/>
      <c r="H81" s="22" t="s">
        <v>18</v>
      </c>
      <c r="I81" s="22"/>
      <c r="J81" s="22">
        <v>2019052</v>
      </c>
      <c r="K81" s="30" t="s">
        <v>32</v>
      </c>
      <c r="L81" s="31" t="s">
        <v>96</v>
      </c>
      <c r="M81" s="31">
        <v>128.88</v>
      </c>
      <c r="N81" s="22">
        <v>6700</v>
      </c>
      <c r="O81" s="22">
        <v>6050</v>
      </c>
      <c r="P81" s="32">
        <f t="shared" si="3"/>
        <v>779724</v>
      </c>
      <c r="Q81" s="22" t="s">
        <v>24</v>
      </c>
      <c r="R81" s="39" t="s">
        <v>95</v>
      </c>
      <c r="S81" s="39"/>
      <c r="T81" s="39"/>
      <c r="U81" s="39"/>
    </row>
    <row r="82" s="2" customFormat="1" ht="27" customHeight="1" spans="1:21">
      <c r="A82" s="13">
        <v>79</v>
      </c>
      <c r="B82" s="22" t="s">
        <v>20</v>
      </c>
      <c r="C82" s="23" t="s">
        <v>21</v>
      </c>
      <c r="D82" s="23" t="s">
        <v>22</v>
      </c>
      <c r="E82" s="22" t="s">
        <v>5</v>
      </c>
      <c r="F82" s="22"/>
      <c r="G82" s="22"/>
      <c r="H82" s="22" t="s">
        <v>18</v>
      </c>
      <c r="I82" s="22"/>
      <c r="J82" s="22">
        <v>2019052</v>
      </c>
      <c r="K82" s="30" t="s">
        <v>32</v>
      </c>
      <c r="L82" s="31" t="str">
        <f>"B-1-"&amp;ROW(I35)&amp;"-2"</f>
        <v>B-1-35-2</v>
      </c>
      <c r="M82" s="31">
        <v>128.88</v>
      </c>
      <c r="N82" s="22">
        <v>6750</v>
      </c>
      <c r="O82" s="22">
        <v>6060</v>
      </c>
      <c r="P82" s="32">
        <f t="shared" si="3"/>
        <v>781012.8</v>
      </c>
      <c r="Q82" s="22" t="s">
        <v>24</v>
      </c>
      <c r="R82" s="39" t="s">
        <v>95</v>
      </c>
      <c r="S82" s="39"/>
      <c r="T82" s="39"/>
      <c r="U82" s="39"/>
    </row>
    <row r="83" s="2" customFormat="1" ht="27" customHeight="1" spans="1:21">
      <c r="A83" s="13">
        <v>80</v>
      </c>
      <c r="B83" s="22" t="s">
        <v>20</v>
      </c>
      <c r="C83" s="23" t="s">
        <v>21</v>
      </c>
      <c r="D83" s="23" t="s">
        <v>22</v>
      </c>
      <c r="E83" s="22" t="s">
        <v>5</v>
      </c>
      <c r="F83" s="22"/>
      <c r="G83" s="22"/>
      <c r="H83" s="22" t="s">
        <v>18</v>
      </c>
      <c r="I83" s="22"/>
      <c r="J83" s="22">
        <v>2019052</v>
      </c>
      <c r="K83" s="30" t="s">
        <v>75</v>
      </c>
      <c r="L83" s="31" t="str">
        <f>"C-2-"&amp;ROW(I35)&amp;"-1"</f>
        <v>C-2-35-1</v>
      </c>
      <c r="M83" s="30">
        <v>127.76</v>
      </c>
      <c r="N83" s="22">
        <v>6700</v>
      </c>
      <c r="O83" s="22">
        <v>6050</v>
      </c>
      <c r="P83" s="32">
        <f t="shared" si="3"/>
        <v>772948</v>
      </c>
      <c r="Q83" s="22" t="s">
        <v>24</v>
      </c>
      <c r="R83" s="39" t="s">
        <v>95</v>
      </c>
      <c r="S83" s="39"/>
      <c r="T83" s="39"/>
      <c r="U83" s="39"/>
    </row>
    <row r="84" s="2" customFormat="1" ht="27" customHeight="1" spans="1:21">
      <c r="A84" s="24">
        <v>81</v>
      </c>
      <c r="B84" s="25" t="s">
        <v>20</v>
      </c>
      <c r="C84" s="26" t="s">
        <v>21</v>
      </c>
      <c r="D84" s="26" t="s">
        <v>22</v>
      </c>
      <c r="E84" s="25" t="s">
        <v>5</v>
      </c>
      <c r="F84" s="25"/>
      <c r="G84" s="25"/>
      <c r="H84" s="25" t="s">
        <v>18</v>
      </c>
      <c r="I84" s="25"/>
      <c r="J84" s="25">
        <v>2019052</v>
      </c>
      <c r="K84" s="33" t="s">
        <v>75</v>
      </c>
      <c r="L84" s="34" t="str">
        <f>"C-2-"&amp;ROW(I35)&amp;"-2"</f>
        <v>C-2-35-2</v>
      </c>
      <c r="M84" s="35">
        <v>128.98</v>
      </c>
      <c r="N84" s="25">
        <v>6750</v>
      </c>
      <c r="O84" s="25">
        <v>6060</v>
      </c>
      <c r="P84" s="36">
        <f t="shared" si="3"/>
        <v>781618.8</v>
      </c>
      <c r="Q84" s="25" t="s">
        <v>24</v>
      </c>
      <c r="R84" s="39" t="s">
        <v>95</v>
      </c>
      <c r="S84" s="39"/>
      <c r="T84" s="39"/>
      <c r="U84" s="39"/>
    </row>
    <row r="85" ht="20" customHeight="1" spans="1:21">
      <c r="A85" s="27"/>
      <c r="B85" s="28"/>
      <c r="C85" s="29"/>
      <c r="D85" s="29"/>
      <c r="E85" s="28"/>
      <c r="F85" s="28"/>
      <c r="G85" s="28"/>
      <c r="H85" s="28"/>
      <c r="I85" s="28"/>
      <c r="J85" s="28"/>
      <c r="K85" s="37"/>
      <c r="L85" s="37"/>
      <c r="M85" s="37"/>
      <c r="N85" s="37"/>
      <c r="O85" s="37"/>
      <c r="P85" s="37"/>
      <c r="Q85" s="37"/>
      <c r="R85" s="40"/>
      <c r="S85" s="41"/>
      <c r="T85" s="41"/>
      <c r="U85" s="41"/>
    </row>
  </sheetData>
  <mergeCells count="97">
    <mergeCell ref="A1:R1"/>
    <mergeCell ref="G2:I2"/>
    <mergeCell ref="R4:U4"/>
    <mergeCell ref="R5:U5"/>
    <mergeCell ref="R6:U6"/>
    <mergeCell ref="R7:U7"/>
    <mergeCell ref="R8:U8"/>
    <mergeCell ref="R9:U9"/>
    <mergeCell ref="R10:U10"/>
    <mergeCell ref="R11:U11"/>
    <mergeCell ref="R12:U12"/>
    <mergeCell ref="R13:U13"/>
    <mergeCell ref="R14:U14"/>
    <mergeCell ref="R15:U15"/>
    <mergeCell ref="R16:U16"/>
    <mergeCell ref="R17:U17"/>
    <mergeCell ref="R18:U18"/>
    <mergeCell ref="R19:U19"/>
    <mergeCell ref="R20:U20"/>
    <mergeCell ref="R21:U21"/>
    <mergeCell ref="R22:U22"/>
    <mergeCell ref="R23:U23"/>
    <mergeCell ref="R24:U24"/>
    <mergeCell ref="R25:U25"/>
    <mergeCell ref="R26:U26"/>
    <mergeCell ref="R27:U27"/>
    <mergeCell ref="R28:U28"/>
    <mergeCell ref="R29:U29"/>
    <mergeCell ref="R30:U30"/>
    <mergeCell ref="R31:U31"/>
    <mergeCell ref="R32:U32"/>
    <mergeCell ref="R33:U33"/>
    <mergeCell ref="R34:U34"/>
    <mergeCell ref="R35:U35"/>
    <mergeCell ref="R36:U36"/>
    <mergeCell ref="R37:U37"/>
    <mergeCell ref="R38:U38"/>
    <mergeCell ref="R39:U39"/>
    <mergeCell ref="R40:U40"/>
    <mergeCell ref="R41:U41"/>
    <mergeCell ref="R42:U42"/>
    <mergeCell ref="R43:U43"/>
    <mergeCell ref="R44:U44"/>
    <mergeCell ref="R45:U45"/>
    <mergeCell ref="R46:U46"/>
    <mergeCell ref="R47:U47"/>
    <mergeCell ref="R48:U48"/>
    <mergeCell ref="R49:U49"/>
    <mergeCell ref="R50:U50"/>
    <mergeCell ref="R51:U51"/>
    <mergeCell ref="R52:U52"/>
    <mergeCell ref="R53:U53"/>
    <mergeCell ref="R54:U54"/>
    <mergeCell ref="R55:U55"/>
    <mergeCell ref="R56:U56"/>
    <mergeCell ref="R57:U57"/>
    <mergeCell ref="R58:U58"/>
    <mergeCell ref="R59:U59"/>
    <mergeCell ref="R60:U60"/>
    <mergeCell ref="R61:U61"/>
    <mergeCell ref="R62:U62"/>
    <mergeCell ref="R63:U63"/>
    <mergeCell ref="R64:U64"/>
    <mergeCell ref="R65:U65"/>
    <mergeCell ref="R66:U66"/>
    <mergeCell ref="R67:U67"/>
    <mergeCell ref="R68:U68"/>
    <mergeCell ref="R69:U69"/>
    <mergeCell ref="R70:U70"/>
    <mergeCell ref="R72:U72"/>
    <mergeCell ref="R73:U73"/>
    <mergeCell ref="R74:U74"/>
    <mergeCell ref="R75:U75"/>
    <mergeCell ref="R76:U76"/>
    <mergeCell ref="R77:U77"/>
    <mergeCell ref="R78:U78"/>
    <mergeCell ref="R79:U79"/>
    <mergeCell ref="R80:U80"/>
    <mergeCell ref="R81:U81"/>
    <mergeCell ref="R82:U82"/>
    <mergeCell ref="R83:U83"/>
    <mergeCell ref="R84:U84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  <mergeCell ref="O2:O3"/>
    <mergeCell ref="P2:P3"/>
    <mergeCell ref="Q2:Q3"/>
    <mergeCell ref="R2:U3"/>
  </mergeCells>
  <printOptions horizontalCentered="1"/>
  <pageMargins left="0.196527777777778" right="0.196527777777778" top="0.590277777777778" bottom="0.393055555555556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ヤQueen℡ ༄྄ེིོུ芯°丶</cp:lastModifiedBy>
  <dcterms:created xsi:type="dcterms:W3CDTF">2023-02-23T01:32:00Z</dcterms:created>
  <dcterms:modified xsi:type="dcterms:W3CDTF">2023-03-15T08:20:39Z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FA1A942F1E27479FAB292DBB32E2ADE1</vt:lpwstr>
  </property>
  <property fmtid="{D5CDD505-2E9C-101B-9397-08002B2CF9AE}" pid="3" name="KSOProductBuildVer">
    <vt:lpwstr>2052-11.1.0.13703</vt:lpwstr>
  </property>
</Properties>
</file>